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12045" activeTab="0"/>
  </bookViews>
  <sheets>
    <sheet name="3" sheetId="1" r:id="rId1"/>
    <sheet name="5" sheetId="2" r:id="rId2"/>
    <sheet name="7" sheetId="3" r:id="rId3"/>
    <sheet name="10" sheetId="4" r:id="rId4"/>
  </sheets>
  <definedNames/>
  <calcPr fullCalcOnLoad="1"/>
</workbook>
</file>

<file path=xl/sharedStrings.xml><?xml version="1.0" encoding="utf-8"?>
<sst xmlns="http://schemas.openxmlformats.org/spreadsheetml/2006/main" count="778" uniqueCount="267">
  <si>
    <t>Наименование</t>
  </si>
  <si>
    <t>к решению Думы Ершовского</t>
  </si>
  <si>
    <t xml:space="preserve">Глава Администрации Ершовского </t>
  </si>
  <si>
    <t>муниципального образования                                                                                       Л.Г. Глинская</t>
  </si>
  <si>
    <t xml:space="preserve">(тыс.руб.) </t>
  </si>
  <si>
    <t>РзПР</t>
  </si>
  <si>
    <t xml:space="preserve">Сумма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</si>
  <si>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</si>
  <si>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</si>
  <si>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</si>
  <si>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</si>
  <si>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</si>
  <si>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</si>
  <si>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</si>
  <si>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</si>
  <si>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</si>
  <si>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</si>
  <si>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</si>
  <si>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</si>
  <si>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</si>
  <si>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</si>
  <si>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</si>
  <si>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</si>
  <si>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</si>
  <si>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</si>
  <si>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</si>
  <si>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</si>
  <si>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</si>
  <si>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</si>
  <si>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</si>
  <si>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</si>
  <si>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</si>
  <si>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</si>
  <si>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</si>
  <si>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</si>
  <si>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</si>
  <si>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</si>
  <si>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</si>
  <si>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</si>
  <si>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</si>
  <si>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</si>
  <si>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</si>
  <si>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</si>
  <si>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</si>
  <si>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</si>
  <si>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</si>
  <si>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</si>
  <si>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(МУНИЦИПАЛЬНОГО)  ДОЛГА</t>
  </si>
  <si>
    <t>1300</t>
  </si>
  <si>
    <t>Обслуживание государственного (муниципального) внутреннего долга</t>
  </si>
  <si>
    <t>1301</t>
  </si>
  <si>
    <t xml:space="preserve">Итого расходов </t>
  </si>
  <si>
    <t>РАСПРЕДЕЛЕНИЕ БЮДЖЕТНЫХ АССИГНОВАНИЙ ЕРШОВСКОГО МУНИЦИПАЛЬНОГО ОБРАЗОВАНИЯ ПО РАЗДЕЛАМ  И ПОДРАЗДЕЛАМ КЛАССИФИКАЦИИ РАСХОДОВ БЮДЖЕТОВ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</si>
  <si>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</si>
  <si>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5</t>
  </si>
  <si>
    <t>0106</t>
  </si>
  <si>
    <t>муниципального образования пятого</t>
  </si>
  <si>
    <t>(тыс.рублей)</t>
  </si>
  <si>
    <t xml:space="preserve">Наименование </t>
  </si>
  <si>
    <t>КЦСР</t>
  </si>
  <si>
    <t>КВР</t>
  </si>
  <si>
    <t>Программные расходы</t>
  </si>
  <si>
    <t>Муниципальная программа "Пожарная безопасность и защита населения и территории сельского поселения от чрезвычайных ситуаций на 2020-2024 годы"</t>
  </si>
  <si>
    <t>0100Е00000</t>
  </si>
  <si>
    <t>Мероприятие "Содержание ДПК"</t>
  </si>
  <si>
    <t>0101Е21010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</si>
  <si>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</si>
  <si>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</si>
  <si>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Мероприятие "Приобретение ГСМ,  запасных  частей для пожарного автомобиля, приобретение пожарного инвентаря"</t>
  </si>
  <si>
    <t>0101Е21020</t>
  </si>
  <si>
    <t>Закупка товаров, работ и услуг для государственных (муниципальных) нужд</t>
  </si>
  <si>
    <t>200</t>
  </si>
  <si>
    <t>0101Е21030</t>
  </si>
  <si>
    <t>0101Е21040</t>
  </si>
  <si>
    <t>0200Е00000</t>
  </si>
  <si>
    <t>0201Е22010</t>
  </si>
  <si>
    <t>0300Е0000</t>
  </si>
  <si>
    <t xml:space="preserve">Мероприяие по замене энергосберегающих ламп </t>
  </si>
  <si>
    <t>0310Е0000</t>
  </si>
  <si>
    <t>0310Е2310</t>
  </si>
  <si>
    <t>Муниципальная программа "Программа комплексного развития транспортной инфраструктуры на территории Ершовского муниципального образования на 2018-2027 годы"</t>
  </si>
  <si>
    <t>0400Е00000</t>
  </si>
  <si>
    <t>Мероприятие "Очистка дорожного полотна от снега"</t>
  </si>
  <si>
    <t>0401E24010</t>
  </si>
  <si>
    <t>Мероприятие "Содержание автомобильных дорог общего пользования местного значения "</t>
  </si>
  <si>
    <t>0401E24020</t>
  </si>
  <si>
    <t>Мероприятие "Ремонт  дорог общего пользования местного значения "</t>
  </si>
  <si>
    <t>0401E24030</t>
  </si>
  <si>
    <t>Мероприятие "Освещение поселковых дорог"</t>
  </si>
  <si>
    <t>0401E24040</t>
  </si>
  <si>
    <t>Муниципальная программа "Благоустройство территории Ершовского муниципального образования на 2021-2023 годы"</t>
  </si>
  <si>
    <t>0700Е00000</t>
  </si>
  <si>
    <t>Мероприятие "Уборка несанкционированных свалок, приобретение ГСМ"</t>
  </si>
  <si>
    <t>0701E27010</t>
  </si>
  <si>
    <t>Мероприятие "Аккарицидная обработка сельского кладбища"</t>
  </si>
  <si>
    <t>0701E27020</t>
  </si>
  <si>
    <t>Мероприятие "Содержание остановочного павильона (ремонт, покраска)"</t>
  </si>
  <si>
    <t>0701Е27030</t>
  </si>
  <si>
    <t>Мероприятие "Содержание уличного освещения в п. Ершово (приобретение и монтаж светодиодных светильников и фотореле)"</t>
  </si>
  <si>
    <t>0701Е27040</t>
  </si>
  <si>
    <t>Муниципальная программа "Поддержка народного творчества, организация библиотечного обслуживания и развитие физической культуры и спорта" на территории Ершовского муниципального образования на 2020-2024 г.г."</t>
  </si>
  <si>
    <t>0800Е00000</t>
  </si>
  <si>
    <t>Мероприятие"Поддержка народного творчества, организация библиотечного обслуживания и развитие физической культуры и спорта" на территории Ершовского муниципального образования на 2020-2024 г.г."</t>
  </si>
  <si>
    <t xml:space="preserve">Организация основной деятельности и содержание муниципальных учреждений </t>
  </si>
  <si>
    <t>0801E20199</t>
  </si>
  <si>
    <t>Иные бюджетные ассигнования</t>
  </si>
  <si>
    <t>800</t>
  </si>
  <si>
    <t>Непрограммные расходы</t>
  </si>
  <si>
    <t>9900000000</t>
  </si>
  <si>
    <t>Руководство и управление в сфере установленных функций органов местного самоуправления</t>
  </si>
  <si>
    <t>9910000000</t>
  </si>
  <si>
    <t>Финансовое обеспечение выполнения функций органов местного самоуправления</t>
  </si>
  <si>
    <t>9910020801</t>
  </si>
  <si>
    <t>Функционирование высшего должностного лица субъекта Российской Федерации и органа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</si>
  <si>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</si>
  <si>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Расходы на обеспечение функций органов местоного самоуправления</t>
  </si>
  <si>
    <t>Осуществление полномочий по внешнему муниципальному финансовому контролю</t>
  </si>
  <si>
    <t>9910020130</t>
  </si>
  <si>
    <t>500</t>
  </si>
  <si>
    <t>Передача части полномочий по решению вопросов местного значения</t>
  </si>
  <si>
    <t>9910029880</t>
  </si>
  <si>
    <t>Иные межбюджетные трансферты</t>
  </si>
  <si>
    <t>Реализация мероприятий перечня проектов народных инициатив</t>
  </si>
  <si>
    <t>Обеспечение открытости и доступности к проектам и принятым нормативным правовым актам</t>
  </si>
  <si>
    <t>9910029630</t>
  </si>
  <si>
    <t>Осуществление отдельных полномочий  по учету средств резервного фонда</t>
  </si>
  <si>
    <t>992000000</t>
  </si>
  <si>
    <t>Резервные фонды местных администраций</t>
  </si>
  <si>
    <t>9920035320</t>
  </si>
  <si>
    <t>Резервные фонды исполнительных органов государственной власти субъектов Российской федерации</t>
  </si>
  <si>
    <t xml:space="preserve">Выплаты гражданам, замещавших должности муниципальной службы в органах местного самоуправления </t>
  </si>
  <si>
    <t>993000000</t>
  </si>
  <si>
    <t>Выплаты пенсии за выслугу лет лицам,  замещавших должности муниципальной службы  органов местного самоуправления муниципального образования</t>
  </si>
  <si>
    <t>9930015340</t>
  </si>
  <si>
    <t>Социальное обеспечение и иные выплаты населению</t>
  </si>
  <si>
    <t>300</t>
  </si>
  <si>
    <t>Обеспечение реализации отдельных  государственных полномочий</t>
  </si>
  <si>
    <t>9940000000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</si>
  <si>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</si>
  <si>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9940073150</t>
  </si>
  <si>
    <t>9940051180</t>
  </si>
  <si>
    <t>Осуществление отдельных областных государственных полномочий в сфере водоснабжения и водоотведения</t>
  </si>
  <si>
    <t>9940073110</t>
  </si>
  <si>
    <t>Общегосударственные расходы</t>
  </si>
  <si>
    <t>9960000000</t>
  </si>
  <si>
    <t>Проведение выборов и референдумов</t>
  </si>
  <si>
    <t>Организация и проведение выборов высшего должностного лица  органа местного самоуправления</t>
  </si>
  <si>
    <t>Организация и проведение выборов в представительные органы местного самоуправления</t>
  </si>
  <si>
    <t>9980000000</t>
  </si>
  <si>
    <t>Обслуживание государственного (муниципального) долга</t>
  </si>
  <si>
    <t>9980029880</t>
  </si>
  <si>
    <t>Обслуживание государственного внутреннего и муниципального долга</t>
  </si>
  <si>
    <t>700</t>
  </si>
  <si>
    <t xml:space="preserve">Всего расходов </t>
  </si>
  <si>
    <t>х</t>
  </si>
  <si>
    <t>РАСПРЕДЕЛЕНИЕ БЮДЖЕТНЫХ АССИГНОВАНИЙ ЕРШОВСКОГО МУНИЦИПАЛЬНОГО ОБРАЗОВАНИЯ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2023 ГОД</t>
  </si>
  <si>
    <t>Мероприятие "Изготовление печатных памяток по противопожарной тематике"</t>
  </si>
  <si>
    <t>Мероприятие "Приобретение и размещение плакатных материалов по противопожарной безопасности"</t>
  </si>
  <si>
    <t>Обслуживание государственного муниципального долга</t>
  </si>
  <si>
    <t>Муниципальная программа "Профилактика наркомании и токсикомании, алкоголизма на территории Ершовского муниципального образования на 2021-2023 гг"</t>
  </si>
  <si>
    <t>Мероприятие "Изготовление информационных листовок антинаркотической направленности для размещения их на информационных стендах и раздачей на массовых поселковых мероприятиях"</t>
  </si>
  <si>
    <t>Мероприятие "Ремонт  дорог общего пользования местного значения"</t>
  </si>
  <si>
    <t>Мероприятие "Реконструкция, обновление, обустройство детских площадок"</t>
  </si>
  <si>
    <t>0701Е27050</t>
  </si>
  <si>
    <t>Мероприятие "Поддержка народного творчества, организация библиотечного обслуживания и развитие физической культуры и спорта" на территории Ершовского муниципального образования на 2020-2024 г.г."</t>
  </si>
  <si>
    <t>0801Е20199</t>
  </si>
  <si>
    <t>Реализация направлений расходов основного мероприятия муниципальной программы</t>
  </si>
  <si>
    <t>9920000000</t>
  </si>
  <si>
    <t>9930000000</t>
  </si>
  <si>
    <t>Выплаты пенсии за выслугу лет лицам,  замещавших должности муниципальной службы  органов местного самоуправления Ершовского муниципального образования</t>
  </si>
  <si>
    <t>КВСР</t>
  </si>
  <si>
    <t>АДМИНИСТРАЦИЯ ЕРШОВСКОГО МУНИЦИПАЛЬНОГО ОБРАЗОВАНИЯ</t>
  </si>
  <si>
    <t>01 00</t>
  </si>
  <si>
    <t>901</t>
  </si>
  <si>
    <t>01 02</t>
  </si>
  <si>
    <t>01 04</t>
  </si>
  <si>
    <t>01 06</t>
  </si>
  <si>
    <t>Осуществление полномочий по осуществлению внешнего муниципального финансового контроля в поселении</t>
  </si>
  <si>
    <t>Межбюджетные трансферты</t>
  </si>
  <si>
    <t>01 11</t>
  </si>
  <si>
    <t>01 07</t>
  </si>
  <si>
    <t>9960035851</t>
  </si>
  <si>
    <t>9960035852</t>
  </si>
  <si>
    <t>01 13</t>
  </si>
  <si>
    <t>02 00</t>
  </si>
  <si>
    <t>02 03</t>
  </si>
  <si>
    <t>03 00</t>
  </si>
  <si>
    <t>03 10</t>
  </si>
  <si>
    <t>03 14</t>
  </si>
  <si>
    <t>04 00</t>
  </si>
  <si>
    <t>04 01</t>
  </si>
  <si>
    <t xml:space="preserve">Государственное регулирование цен (тарифов) и контороля за соблюдением порядка ценообразования на территории  Иркутской области </t>
  </si>
  <si>
    <t>04 09</t>
  </si>
  <si>
    <t>Муниципальная программа "Программа  комплексного развития транспортной инфраструктуры на территории Ершовского муниципального образования на 2018-2027 годы"</t>
  </si>
  <si>
    <t>05 00</t>
  </si>
  <si>
    <t>05 03</t>
  </si>
  <si>
    <t>08 00</t>
  </si>
  <si>
    <t>08 01</t>
  </si>
  <si>
    <t>10 00</t>
  </si>
  <si>
    <t>10 01</t>
  </si>
  <si>
    <t>13 01</t>
  </si>
  <si>
    <t>13  01</t>
  </si>
  <si>
    <t>ВЕДОМСТВЕННАЯ СТРУКТУРА РАСХОДОВ БЮДЖЕТА ЕРШОВСКОГО МУНИЦИПАЛЬНОГО ОБРАЗОВАНИЯ НА  2023 ГОД  (ПО ГЛАВНЫМ РАСПОРЯДИТЕЛЯМ, РАЗДЕЛАМ, ПОДРАЗДЕЛАМ, ЦЕЛЕВЫМ СТАТЬЯМ (МУНИЦИПАЛЬНЫМ ПРОГРАММАМ И НЕПРОГРАММНЫМ НАПРАВЛЕНИЯМ ДЕЯТЕЛЬНОСТИ), ГРУППАМ ВИДОВ РАСХОДОВ КЛАССИФИКАЦИИ  РАСХОДОВ БЮДЖЕТОВ)</t>
  </si>
  <si>
    <t>ОБСЛУЖИВАНИЕ ГОСУДАРСТВЕННОГО (МУНИЦИПАЛЬНОГО) ДОЛГА</t>
  </si>
  <si>
    <t>0801E00000</t>
  </si>
  <si>
    <t>13 00</t>
  </si>
  <si>
    <t>Ершовского муниципального образования</t>
  </si>
  <si>
    <t>Прогнозируемые  источники  внутреннего  финансирования</t>
  </si>
  <si>
    <t xml:space="preserve"> дефицита  бюджета  Ершовского  муниципального  образования</t>
  </si>
  <si>
    <t>Код</t>
  </si>
  <si>
    <t>Сумма              тыс.руб.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</si>
  <si>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</si>
  <si>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</si>
  <si>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901 01 02 00 00 00 0000 000</t>
  </si>
  <si>
    <t>Привлечение кредитов от кредитных организаций в валюте Российской Федерации</t>
  </si>
  <si>
    <t>901 01 02 00 00 00 0000 700</t>
  </si>
  <si>
    <t>Привлечение сельскими поселениями кредитов от кредитных организаций в валюте Российской Федерации</t>
  </si>
  <si>
    <t>901 01 02 00 00 10 0000 710</t>
  </si>
  <si>
    <t>Погашение кредитов, предоставленных кредитными организациями в валюте Российской Федерации</t>
  </si>
  <si>
    <t>901 01 02 00 00 00 0000 800</t>
  </si>
  <si>
    <t>Погашение сельскими поселениями кредитов от кредитных организаций в валюте Российской Федерации</t>
  </si>
  <si>
    <t>901 01 02 00 00 10 0000 810</t>
  </si>
  <si>
    <t>Изменение остатков средств на счетах по учету средств бюджетов</t>
  </si>
  <si>
    <t>901 01 05 00 00 00 0000 000</t>
  </si>
  <si>
    <t>Увеличение остатков средств бюджетов</t>
  </si>
  <si>
    <t>901 01 05 00 00 00 0000 500</t>
  </si>
  <si>
    <t>Увеличение прочих остатков  средств бюджетов</t>
  </si>
  <si>
    <t>901 01 05 02 00 00 0000 500</t>
  </si>
  <si>
    <t>Увеличение прочих остатков денежных средств бюджетов</t>
  </si>
  <si>
    <t>901 01 05 02 01 00 0000 510</t>
  </si>
  <si>
    <t>Увеличение прочих остатков денежных средств бюджетов сельских поселений</t>
  </si>
  <si>
    <t>901 01 05 02 01 10 0000 510</t>
  </si>
  <si>
    <t>Уменьшение остатков средств бюджетов</t>
  </si>
  <si>
    <t>Уменьшение прочих остатков средств бюджетов</t>
  </si>
  <si>
    <t>901 01 05 00 00 00 0000 600</t>
  </si>
  <si>
    <t>Уменьшение прочих остатков денежных средств бюджетов</t>
  </si>
  <si>
    <t>901 01 05 02 00 00 0000 600</t>
  </si>
  <si>
    <t>Уменьшение прочих остатков денежных средств бюджетов сельских поселений</t>
  </si>
  <si>
    <t>901 01 05 02 01 00 0000 610</t>
  </si>
  <si>
    <t>на  2023 год</t>
  </si>
  <si>
    <t>901 01 05 02 01 10 0000 610</t>
  </si>
  <si>
    <t>Муниципальная программа "Энергосбережение и повышение энергетической эффективности на территории Ершовского муниципального образования на 2018-2022 годы"</t>
  </si>
  <si>
    <t>Закупка товаров, работ и услуг для обеспечения государственных (муниципальных) нужд</t>
  </si>
  <si>
    <t>Организация основной деятельности и содержание муниципальных учреждений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</si>
  <si>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</si>
  <si>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Управление государственным долгом</t>
  </si>
  <si>
    <t>Обеспечение реализации отдельных государственных полномочий</t>
  </si>
  <si>
    <t>Осуществление отдельных полномочий по учету средств резервного фонда</t>
  </si>
  <si>
    <t>Обеспечение реализации отдельных областных государственных полномочий</t>
  </si>
  <si>
    <t>Муниципальная программа " Профилактика наркомании и токсикомании, алкоголизма на территории Ершовского муниципального образования на 2021-2023 г.г."</t>
  </si>
  <si>
    <t>0200E00000</t>
  </si>
  <si>
    <t>Выплаты гражданам, замещавших должности муниципальной службы в органах местного самоуправления</t>
  </si>
  <si>
    <t>Расходы на обеспечение функций органов местного самоуправления</t>
  </si>
  <si>
    <t>Приложение № 7</t>
  </si>
  <si>
    <t xml:space="preserve">Приложение № 10 к решению Думы </t>
  </si>
  <si>
    <t>000 01 00 00 00 00 0000 000</t>
  </si>
  <si>
    <t xml:space="preserve">  </t>
  </si>
  <si>
    <t>муниципального образования                                          Л.Г. Глинская</t>
  </si>
  <si>
    <t>муниципального образования                                                                           Л.Г. Глинская</t>
  </si>
  <si>
    <t xml:space="preserve">муниципального образования </t>
  </si>
  <si>
    <t>0401Е24040</t>
  </si>
  <si>
    <t>0801ES2370</t>
  </si>
  <si>
    <t xml:space="preserve">пятого созыва </t>
  </si>
  <si>
    <t xml:space="preserve">Приложение № 3 к решению Думы Ершовского муниципального образования пятого созыва от 28.02.2023 № 1/1 </t>
  </si>
  <si>
    <t>пятого созыва от 28.02.2023 № 1/1</t>
  </si>
  <si>
    <t>созыва от 28.02.2023 № 1/1</t>
  </si>
  <si>
    <t>от 28.02.2023 № 1/1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</si>
</sst>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 ;[Red]\-#,##0\ "/>
    <numFmt numFmtId="176" formatCode="#,##0.0_ ;[Red]\-#,##0.0\ 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[$-419]General"/>
    <numFmt numFmtId="185" formatCode="[$-419]#,##0"/>
    <numFmt numFmtId="186" formatCode="[$-419]#,##0.00"/>
    <numFmt numFmtId="187" formatCode="#,##0.0\ ;[Red]\-#,##0.0\ "/>
    <numFmt numFmtId="188" formatCode="\ #,##0.00&quot;    &quot;;\-#,##0.00&quot;    &quot;;&quot; -&quot;#&quot;    &quot;;@\ "/>
    <numFmt numFmtId="189" formatCode="#,##0.0\ ;\-#,##0.0\ "/>
    <numFmt numFmtId="190" formatCode="_-* #,##0.00_р_._-;\-* #,##0.00_р_._-;_-* \-??_р_._-;_-@_-"/>
    <numFmt numFmtId="191" formatCode="[$-FC19]d\ mmmm\ yyyy\ &quot;г.&quot;"/>
    <numFmt numFmtId="192" formatCode="#,##0.000"/>
    <numFmt numFmtId="193" formatCode="[$-419]#,##0.0"/>
    <numFmt numFmtId="194" formatCode="?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0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84" fontId="37" fillId="0" borderId="0" applyBorder="0" applyProtection="0">
      <alignment/>
    </xf>
    <xf numFmtId="0" fontId="8" fillId="0" borderId="0">
      <alignment/>
      <protection/>
    </xf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4" fontId="38" fillId="0" borderId="2">
      <alignment horizontal="right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3" applyNumberFormat="0" applyAlignment="0" applyProtection="0"/>
    <xf numFmtId="0" fontId="40" fillId="26" borderId="4" applyNumberFormat="0" applyAlignment="0" applyProtection="0"/>
    <xf numFmtId="0" fontId="41" fillId="26" borderId="3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8" fontId="7" fillId="0" borderId="12" xfId="0" applyNumberFormat="1" applyFont="1" applyFill="1" applyBorder="1" applyAlignment="1">
      <alignment horizontal="center" vertical="center"/>
    </xf>
    <xf numFmtId="178" fontId="6" fillId="32" borderId="12" xfId="0" applyNumberFormat="1" applyFont="1" applyFill="1" applyBorder="1" applyAlignment="1">
      <alignment horizontal="center" vertical="center"/>
    </xf>
    <xf numFmtId="178" fontId="7" fillId="32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0" fontId="7" fillId="32" borderId="12" xfId="58" applyFont="1" applyFill="1" applyBorder="1" applyAlignment="1">
      <alignment vertical="center" wrapText="1"/>
      <protection/>
    </xf>
    <xf numFmtId="0" fontId="7" fillId="32" borderId="12" xfId="58" applyFont="1" applyFill="1" applyBorder="1" applyAlignment="1">
      <alignment horizontal="center" wrapText="1"/>
      <protection/>
    </xf>
    <xf numFmtId="0" fontId="6" fillId="32" borderId="12" xfId="58" applyFont="1" applyFill="1" applyBorder="1" applyAlignment="1">
      <alignment horizontal="center" wrapText="1"/>
      <protection/>
    </xf>
    <xf numFmtId="0" fontId="6" fillId="32" borderId="12" xfId="58" applyFont="1" applyFill="1" applyBorder="1" applyAlignment="1">
      <alignment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49" fontId="3" fillId="0" borderId="0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3" fillId="0" borderId="0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6" fillId="32" borderId="12" xfId="58" applyFont="1" applyFill="1" applyBorder="1" applyAlignment="1">
      <alignment vertical="center" wrapText="1"/>
      <protection/>
    </xf>
    <xf numFmtId="49" fontId="6" fillId="32" borderId="12" xfId="58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178" fontId="7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178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2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178" fontId="7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178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34" borderId="12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178" fontId="7" fillId="34" borderId="12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178" fontId="6" fillId="34" borderId="12" xfId="0" applyNumberFormat="1" applyFont="1" applyFill="1" applyBorder="1" applyAlignment="1">
      <alignment horizontal="center" vertical="center"/>
    </xf>
    <xf numFmtId="49" fontId="6" fillId="34" borderId="12" xfId="34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2" xfId="61" applyFont="1" applyFill="1" applyBorder="1" applyAlignment="1">
      <alignment horizontal="center"/>
      <protection/>
    </xf>
    <xf numFmtId="0" fontId="6" fillId="0" borderId="12" xfId="61" applyFont="1" applyFill="1" applyBorder="1">
      <alignment/>
      <protection/>
    </xf>
    <xf numFmtId="0" fontId="6" fillId="0" borderId="12" xfId="0" applyNumberFormat="1" applyFont="1" applyFill="1" applyBorder="1" applyAlignment="1">
      <alignment horizontal="left" wrapText="1"/>
    </xf>
    <xf numFmtId="49" fontId="7" fillId="0" borderId="12" xfId="34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right" vertical="center"/>
    </xf>
    <xf numFmtId="49" fontId="7" fillId="0" borderId="14" xfId="0" applyNumberFormat="1" applyFont="1" applyBorder="1" applyAlignment="1">
      <alignment wrapText="1"/>
    </xf>
    <xf numFmtId="49" fontId="6" fillId="0" borderId="14" xfId="0" applyNumberFormat="1" applyFont="1" applyBorder="1" applyAlignment="1">
      <alignment wrapText="1"/>
    </xf>
    <xf numFmtId="49" fontId="7" fillId="0" borderId="12" xfId="0" applyNumberFormat="1" applyFont="1" applyFill="1" applyBorder="1" applyAlignment="1">
      <alignment vertical="center" wrapText="1"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wrapText="1"/>
    </xf>
    <xf numFmtId="0" fontId="15" fillId="0" borderId="0" xfId="0" applyFont="1" applyAlignment="1">
      <alignment/>
    </xf>
    <xf numFmtId="0" fontId="7" fillId="32" borderId="15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178" fontId="7" fillId="32" borderId="14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left" vertical="center" wrapText="1"/>
    </xf>
    <xf numFmtId="49" fontId="10" fillId="32" borderId="14" xfId="0" applyNumberFormat="1" applyFont="1" applyFill="1" applyBorder="1" applyAlignment="1">
      <alignment horizontal="justify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right" vertical="center"/>
    </xf>
    <xf numFmtId="49" fontId="9" fillId="32" borderId="14" xfId="0" applyNumberFormat="1" applyFont="1" applyFill="1" applyBorder="1" applyAlignment="1">
      <alignment horizontal="justify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/>
    </xf>
    <xf numFmtId="178" fontId="6" fillId="32" borderId="14" xfId="0" applyNumberFormat="1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>
      <alignment horizontal="left" vertical="center" wrapText="1"/>
    </xf>
    <xf numFmtId="49" fontId="6" fillId="35" borderId="15" xfId="0" applyNumberFormat="1" applyFont="1" applyFill="1" applyBorder="1" applyAlignment="1">
      <alignment horizontal="left" vertical="center" wrapText="1"/>
    </xf>
    <xf numFmtId="49" fontId="6" fillId="35" borderId="14" xfId="0" applyNumberFormat="1" applyFont="1" applyFill="1" applyBorder="1" applyAlignment="1">
      <alignment horizontal="center" vertical="center"/>
    </xf>
    <xf numFmtId="178" fontId="6" fillId="35" borderId="14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>
      <alignment horizontal="left" vertical="center" wrapText="1"/>
    </xf>
    <xf numFmtId="0" fontId="7" fillId="32" borderId="15" xfId="0" applyNumberFormat="1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/>
    </xf>
    <xf numFmtId="0" fontId="6" fillId="32" borderId="14" xfId="0" applyNumberFormat="1" applyFont="1" applyFill="1" applyBorder="1" applyAlignment="1">
      <alignment horizontal="left" vertical="center" wrapText="1"/>
    </xf>
    <xf numFmtId="0" fontId="6" fillId="32" borderId="15" xfId="0" applyNumberFormat="1" applyFont="1" applyFill="1" applyBorder="1" applyAlignment="1">
      <alignment horizontal="left" vertical="center" wrapText="1"/>
    </xf>
    <xf numFmtId="49" fontId="6" fillId="32" borderId="15" xfId="0" applyNumberFormat="1" applyFont="1" applyFill="1" applyBorder="1" applyAlignment="1">
      <alignment horizontal="center" vertical="center"/>
    </xf>
    <xf numFmtId="49" fontId="7" fillId="32" borderId="17" xfId="0" applyNumberFormat="1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wrapText="1"/>
    </xf>
    <xf numFmtId="49" fontId="7" fillId="32" borderId="17" xfId="0" applyNumberFormat="1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left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left" wrapText="1"/>
    </xf>
    <xf numFmtId="0" fontId="7" fillId="32" borderId="15" xfId="0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/>
    </xf>
    <xf numFmtId="0" fontId="6" fillId="32" borderId="12" xfId="61" applyFont="1" applyFill="1" applyBorder="1" applyAlignment="1">
      <alignment horizontal="center" vertical="center"/>
      <protection/>
    </xf>
    <xf numFmtId="49" fontId="6" fillId="32" borderId="19" xfId="0" applyNumberFormat="1" applyFont="1" applyFill="1" applyBorder="1" applyAlignment="1">
      <alignment horizontal="center" vertical="center"/>
    </xf>
    <xf numFmtId="0" fontId="6" fillId="32" borderId="20" xfId="58" applyFont="1" applyFill="1" applyBorder="1" applyAlignment="1">
      <alignment vertical="center" wrapText="1"/>
      <protection/>
    </xf>
    <xf numFmtId="0" fontId="6" fillId="32" borderId="20" xfId="61" applyFont="1" applyFill="1" applyBorder="1" applyAlignment="1">
      <alignment horizontal="center" vertical="center"/>
      <protection/>
    </xf>
    <xf numFmtId="49" fontId="6" fillId="32" borderId="21" xfId="0" applyNumberFormat="1" applyFont="1" applyFill="1" applyBorder="1" applyAlignment="1">
      <alignment horizontal="center" vertical="center"/>
    </xf>
    <xf numFmtId="49" fontId="6" fillId="32" borderId="20" xfId="58" applyNumberFormat="1" applyFont="1" applyFill="1" applyBorder="1" applyAlignment="1">
      <alignment horizontal="center" vertical="center" wrapText="1"/>
      <protection/>
    </xf>
    <xf numFmtId="0" fontId="6" fillId="32" borderId="22" xfId="0" applyFont="1" applyFill="1" applyBorder="1" applyAlignment="1">
      <alignment horizontal="center" vertical="center"/>
    </xf>
    <xf numFmtId="178" fontId="6" fillId="32" borderId="23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left" vertical="center" wrapText="1"/>
    </xf>
    <xf numFmtId="0" fontId="7" fillId="32" borderId="12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/>
    </xf>
    <xf numFmtId="49" fontId="6" fillId="32" borderId="24" xfId="0" applyNumberFormat="1" applyFont="1" applyFill="1" applyBorder="1" applyAlignment="1">
      <alignment horizontal="center" vertical="center"/>
    </xf>
    <xf numFmtId="49" fontId="6" fillId="32" borderId="14" xfId="0" applyNumberFormat="1" applyFont="1" applyFill="1" applyBorder="1" applyAlignment="1">
      <alignment horizontal="center" vertical="center"/>
    </xf>
    <xf numFmtId="0" fontId="6" fillId="32" borderId="14" xfId="61" applyFont="1" applyFill="1" applyBorder="1" applyAlignment="1">
      <alignment horizontal="center" vertical="center"/>
      <protection/>
    </xf>
    <xf numFmtId="194" fontId="6" fillId="32" borderId="17" xfId="0" applyNumberFormat="1" applyFont="1" applyFill="1" applyBorder="1" applyAlignment="1">
      <alignment horizontal="left" vertical="center" wrapText="1"/>
    </xf>
    <xf numFmtId="0" fontId="6" fillId="32" borderId="24" xfId="0" applyFont="1" applyFill="1" applyBorder="1" applyAlignment="1">
      <alignment horizontal="center" vertical="center"/>
    </xf>
    <xf numFmtId="4" fontId="6" fillId="32" borderId="14" xfId="0" applyNumberFormat="1" applyFont="1" applyFill="1" applyBorder="1" applyAlignment="1">
      <alignment horizontal="center" vertical="center"/>
    </xf>
    <xf numFmtId="49" fontId="10" fillId="32" borderId="14" xfId="0" applyNumberFormat="1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left" vertical="center" wrapText="1"/>
    </xf>
    <xf numFmtId="49" fontId="6" fillId="32" borderId="15" xfId="34" applyNumberFormat="1" applyFont="1" applyFill="1" applyBorder="1" applyAlignment="1">
      <alignment horizontal="center" vertical="center" wrapText="1"/>
      <protection/>
    </xf>
    <xf numFmtId="49" fontId="6" fillId="32" borderId="14" xfId="0" applyNumberFormat="1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left" wrapText="1"/>
    </xf>
    <xf numFmtId="0" fontId="6" fillId="35" borderId="2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78" fontId="6" fillId="32" borderId="16" xfId="0" applyNumberFormat="1" applyFont="1" applyFill="1" applyBorder="1" applyAlignment="1">
      <alignment horizontal="center" vertical="center"/>
    </xf>
    <xf numFmtId="49" fontId="7" fillId="32" borderId="25" xfId="0" applyNumberFormat="1" applyFont="1" applyFill="1" applyBorder="1" applyAlignment="1">
      <alignment horizontal="center" vertical="center" wrapText="1"/>
    </xf>
    <xf numFmtId="0" fontId="10" fillId="32" borderId="14" xfId="0" applyNumberFormat="1" applyFont="1" applyFill="1" applyBorder="1" applyAlignment="1">
      <alignment vertical="center" wrapText="1"/>
    </xf>
    <xf numFmtId="0" fontId="6" fillId="32" borderId="15" xfId="0" applyFont="1" applyFill="1" applyBorder="1" applyAlignment="1">
      <alignment horizontal="left" vertical="center" wrapText="1"/>
    </xf>
    <xf numFmtId="49" fontId="7" fillId="32" borderId="14" xfId="0" applyNumberFormat="1" applyFont="1" applyFill="1" applyBorder="1" applyAlignment="1">
      <alignment horizontal="center" vertical="center"/>
    </xf>
    <xf numFmtId="49" fontId="6" fillId="32" borderId="15" xfId="0" applyNumberFormat="1" applyFont="1" applyFill="1" applyBorder="1" applyAlignment="1">
      <alignment horizontal="left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left" wrapText="1"/>
    </xf>
    <xf numFmtId="49" fontId="6" fillId="32" borderId="14" xfId="0" applyNumberFormat="1" applyFont="1" applyFill="1" applyBorder="1" applyAlignment="1" applyProtection="1">
      <alignment horizontal="center" vertical="center" wrapText="1"/>
      <protection/>
    </xf>
    <xf numFmtId="49" fontId="6" fillId="32" borderId="26" xfId="0" applyNumberFormat="1" applyFont="1" applyFill="1" applyBorder="1" applyAlignment="1" applyProtection="1">
      <alignment horizontal="center" vertical="center" wrapText="1"/>
      <protection/>
    </xf>
    <xf numFmtId="49" fontId="6" fillId="32" borderId="15" xfId="0" applyNumberFormat="1" applyFont="1" applyFill="1" applyBorder="1" applyAlignment="1" applyProtection="1">
      <alignment horizontal="center" vertical="center" wrapText="1"/>
      <protection/>
    </xf>
    <xf numFmtId="0" fontId="6" fillId="32" borderId="14" xfId="0" applyFont="1" applyFill="1" applyBorder="1" applyAlignment="1">
      <alignment horizontal="left" vertical="top" wrapText="1"/>
    </xf>
    <xf numFmtId="0" fontId="6" fillId="32" borderId="24" xfId="61" applyFont="1" applyFill="1" applyBorder="1" applyAlignment="1">
      <alignment horizontal="center" vertical="center"/>
      <protection/>
    </xf>
    <xf numFmtId="194" fontId="7" fillId="32" borderId="17" xfId="0" applyNumberFormat="1" applyFont="1" applyFill="1" applyBorder="1" applyAlignment="1">
      <alignment horizontal="left" vertical="center" wrapText="1"/>
    </xf>
    <xf numFmtId="0" fontId="9" fillId="32" borderId="0" xfId="0" applyFont="1" applyFill="1" applyAlignment="1">
      <alignment wrapText="1"/>
    </xf>
    <xf numFmtId="0" fontId="9" fillId="32" borderId="14" xfId="0" applyNumberFormat="1" applyFont="1" applyFill="1" applyBorder="1" applyAlignment="1">
      <alignment vertical="center" wrapText="1"/>
    </xf>
    <xf numFmtId="0" fontId="7" fillId="32" borderId="1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49" fontId="6" fillId="32" borderId="15" xfId="0" applyNumberFormat="1" applyFont="1" applyFill="1" applyBorder="1" applyAlignment="1">
      <alignment horizontal="right" vertical="center"/>
    </xf>
    <xf numFmtId="49" fontId="6" fillId="32" borderId="14" xfId="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horizontal="left" wrapText="1"/>
    </xf>
    <xf numFmtId="49" fontId="7" fillId="35" borderId="12" xfId="0" applyNumberFormat="1" applyFont="1" applyFill="1" applyBorder="1" applyAlignment="1">
      <alignment horizontal="left" vertical="center" wrapText="1"/>
    </xf>
    <xf numFmtId="49" fontId="6" fillId="35" borderId="12" xfId="0" applyNumberFormat="1" applyFont="1" applyFill="1" applyBorder="1" applyAlignment="1">
      <alignment horizontal="center" vertical="center"/>
    </xf>
    <xf numFmtId="49" fontId="6" fillId="35" borderId="12" xfId="34" applyNumberFormat="1" applyFont="1" applyFill="1" applyBorder="1" applyAlignment="1">
      <alignment horizontal="center" vertical="center" wrapText="1"/>
      <protection/>
    </xf>
    <xf numFmtId="178" fontId="7" fillId="35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distributed" wrapText="1"/>
    </xf>
    <xf numFmtId="0" fontId="3" fillId="0" borderId="14" xfId="0" applyFont="1" applyFill="1" applyBorder="1" applyAlignment="1">
      <alignment horizontal="left"/>
    </xf>
    <xf numFmtId="178" fontId="12" fillId="0" borderId="14" xfId="0" applyNumberFormat="1" applyFont="1" applyBorder="1" applyAlignment="1">
      <alignment horizontal="center"/>
    </xf>
    <xf numFmtId="49" fontId="12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Border="1" applyAlignment="1">
      <alignment/>
    </xf>
    <xf numFmtId="49" fontId="7" fillId="0" borderId="16" xfId="0" applyNumberFormat="1" applyFont="1" applyBorder="1" applyAlignment="1">
      <alignment wrapText="1"/>
    </xf>
    <xf numFmtId="49" fontId="12" fillId="0" borderId="16" xfId="0" applyNumberFormat="1" applyFont="1" applyFill="1" applyBorder="1" applyAlignment="1">
      <alignment/>
    </xf>
    <xf numFmtId="178" fontId="12" fillId="0" borderId="16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left" vertical="distributed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6" fillId="32" borderId="23" xfId="0" applyFont="1" applyFill="1" applyBorder="1" applyAlignment="1">
      <alignment horizontal="left" wrapText="1"/>
    </xf>
    <xf numFmtId="0" fontId="6" fillId="32" borderId="27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49" fontId="6" fillId="32" borderId="28" xfId="0" applyNumberFormat="1" applyFont="1" applyFill="1" applyBorder="1" applyAlignment="1">
      <alignment horizontal="center" vertical="center"/>
    </xf>
    <xf numFmtId="49" fontId="7" fillId="32" borderId="16" xfId="0" applyNumberFormat="1" applyFont="1" applyFill="1" applyBorder="1" applyAlignment="1">
      <alignment horizontal="left" vertical="center" wrapText="1"/>
    </xf>
    <xf numFmtId="178" fontId="7" fillId="32" borderId="1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6" fillId="0" borderId="12" xfId="0" applyFont="1" applyBorder="1" applyAlignment="1">
      <alignment/>
    </xf>
    <xf numFmtId="0" fontId="7" fillId="0" borderId="16" xfId="0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center" vertical="center"/>
    </xf>
    <xf numFmtId="0" fontId="6" fillId="0" borderId="16" xfId="61" applyFont="1" applyFill="1" applyBorder="1" applyAlignment="1">
      <alignment horizontal="center"/>
      <protection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16" xfId="61" applyFont="1" applyFill="1" applyBorder="1" applyAlignment="1">
      <alignment horizontal="center" vertical="center"/>
      <protection/>
    </xf>
    <xf numFmtId="178" fontId="7" fillId="0" borderId="2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4" xfId="61" applyFont="1" applyFill="1" applyBorder="1" applyAlignment="1">
      <alignment horizontal="center" vertical="center"/>
      <protection/>
    </xf>
    <xf numFmtId="178" fontId="6" fillId="0" borderId="3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178" fontId="12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178" fontId="3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178" fontId="7" fillId="32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>
      <alignment horizontal="center" vertical="center"/>
    </xf>
    <xf numFmtId="178" fontId="6" fillId="32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distributed" wrapText="1"/>
    </xf>
    <xf numFmtId="0" fontId="6" fillId="0" borderId="0" xfId="0" applyFont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xl31" xfId="35"/>
    <cellStyle name="xl43" xfId="36"/>
    <cellStyle name="xl4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_прил 8,9,10,1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58.00390625" style="0" customWidth="1"/>
    <col min="2" max="2" width="5.875" style="0" customWidth="1"/>
    <col min="3" max="3" width="2.25390625" style="0" customWidth="1"/>
    <col min="4" max="4" width="17.125" style="0" customWidth="1"/>
  </cols>
  <sheetData>
    <row r="1" spans="1:4" ht="15" customHeight="1">
      <c r="A1" s="175" t="s">
        <v>256</v>
      </c>
      <c r="B1" s="229" t="s">
        <v>263</v>
      </c>
      <c r="C1" s="229"/>
      <c r="D1" s="229"/>
    </row>
    <row r="2" spans="1:4" ht="9" customHeight="1">
      <c r="A2" s="175"/>
      <c r="B2" s="229"/>
      <c r="C2" s="229"/>
      <c r="D2" s="229"/>
    </row>
    <row r="3" spans="1:4" ht="15" customHeight="1">
      <c r="A3" s="175"/>
      <c r="B3" s="229"/>
      <c r="C3" s="229"/>
      <c r="D3" s="229"/>
    </row>
    <row r="4" spans="1:9" ht="15" customHeight="1">
      <c r="A4" s="175"/>
      <c r="B4" s="229"/>
      <c r="C4" s="229"/>
      <c r="D4" s="229"/>
      <c r="G4" s="9"/>
      <c r="H4" s="8"/>
      <c r="I4" s="8"/>
    </row>
    <row r="5" spans="1:9" ht="35.25" customHeight="1">
      <c r="A5" s="2"/>
      <c r="B5" s="229"/>
      <c r="C5" s="229"/>
      <c r="D5" s="229"/>
      <c r="G5" s="8"/>
      <c r="H5" s="10"/>
      <c r="I5" s="11"/>
    </row>
    <row r="6" spans="1:9" ht="13.5" customHeight="1">
      <c r="A6" s="233" t="s">
        <v>52</v>
      </c>
      <c r="B6" s="233"/>
      <c r="C6" s="233"/>
      <c r="D6" s="233"/>
      <c r="G6" s="8"/>
      <c r="H6" s="10"/>
      <c r="I6" s="11"/>
    </row>
    <row r="7" spans="1:9" ht="47.25" customHeight="1">
      <c r="A7" s="233"/>
      <c r="B7" s="233"/>
      <c r="C7" s="233"/>
      <c r="D7" s="233"/>
      <c r="G7" s="8"/>
      <c r="H7" s="10"/>
      <c r="I7" s="11"/>
    </row>
    <row r="8" spans="1:4" ht="15">
      <c r="A8" s="12"/>
      <c r="B8" s="12"/>
      <c r="C8" s="12"/>
      <c r="D8" s="44" t="s">
        <v>4</v>
      </c>
    </row>
    <row r="9" spans="1:4" ht="12.75" customHeight="1">
      <c r="A9" s="221" t="s">
        <v>0</v>
      </c>
      <c r="B9" s="222" t="s">
        <v>5</v>
      </c>
      <c r="C9" s="223"/>
      <c r="D9" s="227" t="s">
        <v>6</v>
      </c>
    </row>
    <row r="10" spans="1:4" ht="12.75" customHeight="1">
      <c r="A10" s="221"/>
      <c r="B10" s="222"/>
      <c r="C10" s="223"/>
      <c r="D10" s="227"/>
    </row>
    <row r="11" spans="1:4" ht="14.25">
      <c r="A11" s="13" t="s">
        <v>7</v>
      </c>
      <c r="B11" s="221" t="s">
        <v>8</v>
      </c>
      <c r="C11" s="224"/>
      <c r="D11" s="45">
        <f>D12+D13+D14+D16+D17</f>
        <v>8964.399999999998</v>
      </c>
    </row>
    <row r="12" spans="1:4" ht="30">
      <c r="A12" s="14" t="s">
        <v>9</v>
      </c>
      <c r="B12" s="225" t="s">
        <v>10</v>
      </c>
      <c r="C12" s="226"/>
      <c r="D12" s="46">
        <v>1322.2</v>
      </c>
    </row>
    <row r="13" spans="1:4" ht="45">
      <c r="A13" s="14" t="s">
        <v>11</v>
      </c>
      <c r="B13" s="225" t="s">
        <v>12</v>
      </c>
      <c r="C13" s="226"/>
      <c r="D13" s="46">
        <v>6516.4</v>
      </c>
    </row>
    <row r="14" spans="1:4" ht="45">
      <c r="A14" s="14" t="s">
        <v>13</v>
      </c>
      <c r="B14" s="226" t="s">
        <v>55</v>
      </c>
      <c r="C14" s="228"/>
      <c r="D14" s="46">
        <v>1101.5</v>
      </c>
    </row>
    <row r="15" spans="1:4" ht="15" customHeight="1" hidden="1">
      <c r="A15" s="14" t="s">
        <v>14</v>
      </c>
      <c r="B15" s="225" t="s">
        <v>15</v>
      </c>
      <c r="C15" s="226"/>
      <c r="D15" s="46"/>
    </row>
    <row r="16" spans="1:4" ht="15">
      <c r="A16" s="14" t="s">
        <v>16</v>
      </c>
      <c r="B16" s="225" t="s">
        <v>17</v>
      </c>
      <c r="C16" s="226"/>
      <c r="D16" s="46">
        <v>5</v>
      </c>
    </row>
    <row r="17" spans="1:4" ht="15">
      <c r="A17" s="14" t="s">
        <v>18</v>
      </c>
      <c r="B17" s="225" t="s">
        <v>19</v>
      </c>
      <c r="C17" s="226"/>
      <c r="D17" s="46">
        <v>19.3</v>
      </c>
    </row>
    <row r="18" spans="1:4" ht="14.25">
      <c r="A18" s="13" t="s">
        <v>20</v>
      </c>
      <c r="B18" s="221" t="s">
        <v>21</v>
      </c>
      <c r="C18" s="224"/>
      <c r="D18" s="45">
        <f>D19</f>
        <v>206.3</v>
      </c>
    </row>
    <row r="19" spans="1:4" ht="15">
      <c r="A19" s="14" t="s">
        <v>22</v>
      </c>
      <c r="B19" s="225" t="s">
        <v>23</v>
      </c>
      <c r="C19" s="226"/>
      <c r="D19" s="46">
        <v>206.3</v>
      </c>
    </row>
    <row r="20" spans="1:4" ht="28.5">
      <c r="A20" s="13" t="s">
        <v>24</v>
      </c>
      <c r="B20" s="221" t="s">
        <v>25</v>
      </c>
      <c r="C20" s="224"/>
      <c r="D20" s="45">
        <f>D21+D22</f>
        <v>1029.2</v>
      </c>
    </row>
    <row r="21" spans="1:4" ht="30">
      <c r="A21" s="14" t="s">
        <v>53</v>
      </c>
      <c r="B21" s="225" t="s">
        <v>26</v>
      </c>
      <c r="C21" s="226"/>
      <c r="D21" s="46">
        <v>1028.7</v>
      </c>
    </row>
    <row r="22" spans="1:4" ht="30">
      <c r="A22" s="14" t="s">
        <v>27</v>
      </c>
      <c r="B22" s="225" t="s">
        <v>28</v>
      </c>
      <c r="C22" s="226"/>
      <c r="D22" s="46">
        <v>0.5</v>
      </c>
    </row>
    <row r="23" spans="1:4" ht="14.25">
      <c r="A23" s="13" t="s">
        <v>29</v>
      </c>
      <c r="B23" s="221" t="s">
        <v>30</v>
      </c>
      <c r="C23" s="224"/>
      <c r="D23" s="45">
        <f>D24+D25</f>
        <v>2750.6</v>
      </c>
    </row>
    <row r="24" spans="1:4" ht="15">
      <c r="A24" s="14" t="s">
        <v>31</v>
      </c>
      <c r="B24" s="225" t="s">
        <v>32</v>
      </c>
      <c r="C24" s="226"/>
      <c r="D24" s="46">
        <v>64.5</v>
      </c>
    </row>
    <row r="25" spans="1:4" ht="15">
      <c r="A25" s="14" t="s">
        <v>33</v>
      </c>
      <c r="B25" s="225" t="s">
        <v>34</v>
      </c>
      <c r="C25" s="226"/>
      <c r="D25" s="46">
        <v>2686.1</v>
      </c>
    </row>
    <row r="26" spans="1:4" ht="14.25">
      <c r="A26" s="13" t="s">
        <v>35</v>
      </c>
      <c r="B26" s="221" t="s">
        <v>36</v>
      </c>
      <c r="C26" s="224"/>
      <c r="D26" s="45">
        <f>D27</f>
        <v>57</v>
      </c>
    </row>
    <row r="27" spans="1:4" ht="15">
      <c r="A27" s="14" t="s">
        <v>37</v>
      </c>
      <c r="B27" s="225" t="s">
        <v>38</v>
      </c>
      <c r="C27" s="226"/>
      <c r="D27" s="46">
        <v>57</v>
      </c>
    </row>
    <row r="28" spans="1:4" ht="14.25">
      <c r="A28" s="13" t="s">
        <v>39</v>
      </c>
      <c r="B28" s="221" t="s">
        <v>40</v>
      </c>
      <c r="C28" s="224"/>
      <c r="D28" s="45">
        <f>D29</f>
        <v>4171.3</v>
      </c>
    </row>
    <row r="29" spans="1:4" ht="15">
      <c r="A29" s="14" t="s">
        <v>41</v>
      </c>
      <c r="B29" s="225" t="s">
        <v>42</v>
      </c>
      <c r="C29" s="226"/>
      <c r="D29" s="46">
        <f>7!F101</f>
        <v>4171.3</v>
      </c>
    </row>
    <row r="30" spans="1:4" ht="14.25">
      <c r="A30" s="13" t="s">
        <v>43</v>
      </c>
      <c r="B30" s="221" t="s">
        <v>44</v>
      </c>
      <c r="C30" s="224"/>
      <c r="D30" s="45">
        <f>D31</f>
        <v>354.1</v>
      </c>
    </row>
    <row r="31" spans="1:4" ht="15">
      <c r="A31" s="14" t="s">
        <v>45</v>
      </c>
      <c r="B31" s="225" t="s">
        <v>46</v>
      </c>
      <c r="C31" s="226"/>
      <c r="D31" s="46">
        <v>354.1</v>
      </c>
    </row>
    <row r="32" spans="1:4" ht="28.5">
      <c r="A32" s="13" t="s">
        <v>47</v>
      </c>
      <c r="B32" s="221" t="s">
        <v>48</v>
      </c>
      <c r="C32" s="224"/>
      <c r="D32" s="45">
        <f>D33</f>
        <v>0.2</v>
      </c>
    </row>
    <row r="33" spans="1:4" ht="30.75" customHeight="1">
      <c r="A33" s="14" t="s">
        <v>49</v>
      </c>
      <c r="B33" s="225" t="s">
        <v>50</v>
      </c>
      <c r="C33" s="226"/>
      <c r="D33" s="46">
        <v>0.2</v>
      </c>
    </row>
    <row r="34" spans="1:4" ht="14.25">
      <c r="A34" s="231" t="s">
        <v>51</v>
      </c>
      <c r="B34" s="231"/>
      <c r="C34" s="232"/>
      <c r="D34" s="45">
        <f>D32+D30+D28+D26+D23+D20+D18+D11</f>
        <v>17533.1</v>
      </c>
    </row>
    <row r="35" spans="1:4" ht="15">
      <c r="A35" s="230" t="s">
        <v>2</v>
      </c>
      <c r="B35" s="230"/>
      <c r="C35" s="230"/>
      <c r="D35" s="230"/>
    </row>
    <row r="36" spans="1:4" ht="15">
      <c r="A36" s="15" t="s">
        <v>257</v>
      </c>
      <c r="B36" s="15"/>
      <c r="C36" s="15"/>
      <c r="D36" s="15"/>
    </row>
  </sheetData>
  <sheetProtection/>
  <mergeCells count="30">
    <mergeCell ref="B1:D5"/>
    <mergeCell ref="A35:D35"/>
    <mergeCell ref="B30:C30"/>
    <mergeCell ref="B31:C31"/>
    <mergeCell ref="B32:C32"/>
    <mergeCell ref="B33:C33"/>
    <mergeCell ref="A34:C34"/>
    <mergeCell ref="A6:D7"/>
    <mergeCell ref="B24:C24"/>
    <mergeCell ref="B25:C25"/>
    <mergeCell ref="B23:C23"/>
    <mergeCell ref="B26:C26"/>
    <mergeCell ref="B27:C27"/>
    <mergeCell ref="B28:C28"/>
    <mergeCell ref="B13:C13"/>
    <mergeCell ref="B14:C14"/>
    <mergeCell ref="B15:C15"/>
    <mergeCell ref="B16:C16"/>
    <mergeCell ref="B17:C17"/>
    <mergeCell ref="B18:C18"/>
    <mergeCell ref="A9:A10"/>
    <mergeCell ref="B9:C10"/>
    <mergeCell ref="B11:C11"/>
    <mergeCell ref="B12:C12"/>
    <mergeCell ref="D9:D10"/>
    <mergeCell ref="B29:C29"/>
    <mergeCell ref="B19:C19"/>
    <mergeCell ref="B20:C20"/>
    <mergeCell ref="B21:C21"/>
    <mergeCell ref="B22:C22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46.00390625" style="0" customWidth="1"/>
    <col min="2" max="2" width="14.25390625" style="0" customWidth="1"/>
    <col min="3" max="3" width="6.25390625" style="0" customWidth="1"/>
    <col min="4" max="4" width="8.625" style="0" customWidth="1"/>
    <col min="5" max="5" width="12.625" style="0" customWidth="1"/>
    <col min="9" max="9" width="70.625" style="0" customWidth="1"/>
  </cols>
  <sheetData>
    <row r="1" spans="1:5" ht="15">
      <c r="A1" s="3"/>
      <c r="B1" s="3"/>
      <c r="C1" s="237" t="s">
        <v>54</v>
      </c>
      <c r="D1" s="237"/>
      <c r="E1" s="237"/>
    </row>
    <row r="2" spans="1:5" ht="15">
      <c r="A2" s="3"/>
      <c r="B2" s="3"/>
      <c r="C2" s="238" t="s">
        <v>1</v>
      </c>
      <c r="D2" s="238"/>
      <c r="E2" s="238"/>
    </row>
    <row r="3" spans="1:5" ht="15">
      <c r="A3" s="3"/>
      <c r="B3" s="3"/>
      <c r="C3" s="238" t="s">
        <v>259</v>
      </c>
      <c r="D3" s="238"/>
      <c r="E3" s="238"/>
    </row>
    <row r="4" spans="1:5" ht="15">
      <c r="A4" s="16"/>
      <c r="B4" s="16"/>
      <c r="C4" s="239" t="s">
        <v>264</v>
      </c>
      <c r="D4" s="239"/>
      <c r="E4" s="239"/>
    </row>
    <row r="5" spans="1:5" ht="15">
      <c r="A5" s="15"/>
      <c r="B5" s="15"/>
      <c r="C5" s="15"/>
      <c r="D5" s="15"/>
      <c r="E5" s="15"/>
    </row>
    <row r="6" spans="1:5" ht="1.5" customHeight="1">
      <c r="A6" s="236" t="s">
        <v>155</v>
      </c>
      <c r="B6" s="236"/>
      <c r="C6" s="236"/>
      <c r="D6" s="236"/>
      <c r="E6" s="236"/>
    </row>
    <row r="7" spans="1:5" ht="14.25" customHeight="1">
      <c r="A7" s="236"/>
      <c r="B7" s="236"/>
      <c r="C7" s="236"/>
      <c r="D7" s="236"/>
      <c r="E7" s="236"/>
    </row>
    <row r="8" spans="1:5" ht="60.75" customHeight="1">
      <c r="A8" s="236"/>
      <c r="B8" s="236"/>
      <c r="C8" s="236"/>
      <c r="D8" s="236"/>
      <c r="E8" s="236"/>
    </row>
    <row r="9" spans="1:5" ht="15">
      <c r="A9" s="3"/>
      <c r="B9" s="17"/>
      <c r="C9" s="17"/>
      <c r="D9" s="18"/>
      <c r="E9" s="19" t="s">
        <v>57</v>
      </c>
    </row>
    <row r="10" spans="1:5" ht="12.75" customHeight="1">
      <c r="A10" s="240" t="s">
        <v>58</v>
      </c>
      <c r="B10" s="234" t="s">
        <v>59</v>
      </c>
      <c r="C10" s="234" t="s">
        <v>60</v>
      </c>
      <c r="D10" s="234" t="s">
        <v>5</v>
      </c>
      <c r="E10" s="235" t="s">
        <v>6</v>
      </c>
    </row>
    <row r="11" spans="1:5" ht="12.75" customHeight="1">
      <c r="A11" s="240"/>
      <c r="B11" s="234"/>
      <c r="C11" s="234"/>
      <c r="D11" s="234"/>
      <c r="E11" s="235"/>
    </row>
    <row r="12" spans="1:5" ht="15">
      <c r="A12" s="28">
        <v>1</v>
      </c>
      <c r="B12" s="28">
        <v>2</v>
      </c>
      <c r="C12" s="28">
        <v>3</v>
      </c>
      <c r="D12" s="28">
        <v>4</v>
      </c>
      <c r="E12" s="28">
        <v>5</v>
      </c>
    </row>
    <row r="13" spans="1:5" ht="15">
      <c r="A13" s="30" t="s">
        <v>61</v>
      </c>
      <c r="B13" s="48"/>
      <c r="C13" s="28"/>
      <c r="D13" s="28"/>
      <c r="E13" s="4">
        <f>E14+E35+E48+E64+E31+E27</f>
        <v>7943.6</v>
      </c>
    </row>
    <row r="14" spans="1:5" ht="62.25" customHeight="1">
      <c r="A14" s="49" t="s">
        <v>62</v>
      </c>
      <c r="B14" s="31" t="s">
        <v>63</v>
      </c>
      <c r="C14" s="31"/>
      <c r="D14" s="4"/>
      <c r="E14" s="4">
        <f>E17+E20+E23+E26</f>
        <v>1028.7</v>
      </c>
    </row>
    <row r="15" spans="1:5" ht="14.25">
      <c r="A15" s="49" t="s">
        <v>64</v>
      </c>
      <c r="B15" s="31" t="s">
        <v>65</v>
      </c>
      <c r="C15" s="31"/>
      <c r="D15" s="31"/>
      <c r="E15" s="4">
        <f>E16</f>
        <v>1003.9</v>
      </c>
    </row>
    <row r="16" spans="1:5" ht="75.75" customHeight="1">
      <c r="A16" s="52" t="s">
        <v>66</v>
      </c>
      <c r="B16" s="48" t="s">
        <v>65</v>
      </c>
      <c r="C16" s="48" t="s">
        <v>67</v>
      </c>
      <c r="D16" s="48"/>
      <c r="E16" s="51">
        <f>E17</f>
        <v>1003.9</v>
      </c>
    </row>
    <row r="17" spans="1:5" ht="51" customHeight="1">
      <c r="A17" s="53" t="s">
        <v>53</v>
      </c>
      <c r="B17" s="48" t="s">
        <v>65</v>
      </c>
      <c r="C17" s="48" t="s">
        <v>67</v>
      </c>
      <c r="D17" s="48" t="s">
        <v>26</v>
      </c>
      <c r="E17" s="51">
        <v>1003.9</v>
      </c>
    </row>
    <row r="18" spans="1:5" ht="47.25" customHeight="1">
      <c r="A18" s="84" t="s">
        <v>68</v>
      </c>
      <c r="B18" s="31" t="s">
        <v>69</v>
      </c>
      <c r="C18" s="31"/>
      <c r="D18" s="31"/>
      <c r="E18" s="4">
        <f>E19</f>
        <v>22</v>
      </c>
    </row>
    <row r="19" spans="1:5" ht="30">
      <c r="A19" s="54" t="s">
        <v>70</v>
      </c>
      <c r="B19" s="48" t="s">
        <v>69</v>
      </c>
      <c r="C19" s="48" t="s">
        <v>71</v>
      </c>
      <c r="D19" s="48"/>
      <c r="E19" s="51">
        <f>E20</f>
        <v>22</v>
      </c>
    </row>
    <row r="20" spans="1:5" ht="48" customHeight="1">
      <c r="A20" s="53" t="s">
        <v>53</v>
      </c>
      <c r="B20" s="48" t="s">
        <v>69</v>
      </c>
      <c r="C20" s="48" t="s">
        <v>71</v>
      </c>
      <c r="D20" s="48" t="s">
        <v>26</v>
      </c>
      <c r="E20" s="51">
        <v>22</v>
      </c>
    </row>
    <row r="21" spans="1:5" ht="42.75">
      <c r="A21" s="63" t="s">
        <v>157</v>
      </c>
      <c r="B21" s="31" t="s">
        <v>72</v>
      </c>
      <c r="C21" s="31"/>
      <c r="D21" s="31"/>
      <c r="E21" s="4">
        <f>E22</f>
        <v>1.3</v>
      </c>
    </row>
    <row r="22" spans="1:5" ht="30">
      <c r="A22" s="54" t="s">
        <v>70</v>
      </c>
      <c r="B22" s="48" t="s">
        <v>72</v>
      </c>
      <c r="C22" s="48" t="s">
        <v>71</v>
      </c>
      <c r="D22" s="48"/>
      <c r="E22" s="51">
        <f>E23</f>
        <v>1.3</v>
      </c>
    </row>
    <row r="23" spans="1:5" ht="44.25" customHeight="1">
      <c r="A23" s="53" t="s">
        <v>53</v>
      </c>
      <c r="B23" s="48" t="s">
        <v>72</v>
      </c>
      <c r="C23" s="48" t="s">
        <v>71</v>
      </c>
      <c r="D23" s="48" t="s">
        <v>26</v>
      </c>
      <c r="E23" s="51">
        <v>1.3</v>
      </c>
    </row>
    <row r="24" spans="1:5" ht="28.5">
      <c r="A24" s="63" t="s">
        <v>156</v>
      </c>
      <c r="B24" s="31" t="s">
        <v>73</v>
      </c>
      <c r="C24" s="31"/>
      <c r="D24" s="31"/>
      <c r="E24" s="4">
        <f>E25</f>
        <v>1.5</v>
      </c>
    </row>
    <row r="25" spans="1:5" ht="30">
      <c r="A25" s="54" t="s">
        <v>70</v>
      </c>
      <c r="B25" s="48" t="s">
        <v>73</v>
      </c>
      <c r="C25" s="48" t="s">
        <v>71</v>
      </c>
      <c r="D25" s="48"/>
      <c r="E25" s="51">
        <f>E26</f>
        <v>1.5</v>
      </c>
    </row>
    <row r="26" spans="1:5" ht="48" customHeight="1">
      <c r="A26" s="55" t="s">
        <v>53</v>
      </c>
      <c r="B26" s="48" t="s">
        <v>73</v>
      </c>
      <c r="C26" s="48" t="s">
        <v>71</v>
      </c>
      <c r="D26" s="48" t="s">
        <v>26</v>
      </c>
      <c r="E26" s="51">
        <v>1.5</v>
      </c>
    </row>
    <row r="27" spans="1:5" ht="59.25" customHeight="1">
      <c r="A27" s="56" t="s">
        <v>159</v>
      </c>
      <c r="B27" s="31" t="s">
        <v>74</v>
      </c>
      <c r="C27" s="48"/>
      <c r="D27" s="48"/>
      <c r="E27" s="4">
        <f>E28</f>
        <v>0.5</v>
      </c>
    </row>
    <row r="28" spans="1:5" ht="91.5" customHeight="1">
      <c r="A28" s="56" t="s">
        <v>160</v>
      </c>
      <c r="B28" s="31" t="s">
        <v>75</v>
      </c>
      <c r="C28" s="31"/>
      <c r="D28" s="31"/>
      <c r="E28" s="4">
        <f>E29</f>
        <v>0.5</v>
      </c>
    </row>
    <row r="29" spans="1:5" ht="30">
      <c r="A29" s="55" t="s">
        <v>70</v>
      </c>
      <c r="B29" s="48" t="s">
        <v>75</v>
      </c>
      <c r="C29" s="48" t="s">
        <v>71</v>
      </c>
      <c r="D29" s="48"/>
      <c r="E29" s="51">
        <f>E30</f>
        <v>0.5</v>
      </c>
    </row>
    <row r="30" spans="1:5" ht="38.25" customHeight="1">
      <c r="A30" s="55" t="s">
        <v>27</v>
      </c>
      <c r="B30" s="48" t="s">
        <v>75</v>
      </c>
      <c r="C30" s="48" t="s">
        <v>71</v>
      </c>
      <c r="D30" s="48" t="s">
        <v>28</v>
      </c>
      <c r="E30" s="51">
        <v>0.5</v>
      </c>
    </row>
    <row r="31" spans="1:5" ht="71.25" hidden="1">
      <c r="A31" s="57" t="s">
        <v>241</v>
      </c>
      <c r="B31" s="58" t="s">
        <v>76</v>
      </c>
      <c r="C31" s="40"/>
      <c r="D31" s="40"/>
      <c r="E31" s="59">
        <f>E32</f>
        <v>0</v>
      </c>
    </row>
    <row r="32" spans="1:5" ht="15" hidden="1">
      <c r="A32" s="60" t="s">
        <v>77</v>
      </c>
      <c r="B32" s="39" t="s">
        <v>78</v>
      </c>
      <c r="C32" s="40"/>
      <c r="D32" s="40"/>
      <c r="E32" s="61">
        <f>E34</f>
        <v>0</v>
      </c>
    </row>
    <row r="33" spans="1:5" ht="15" hidden="1">
      <c r="A33" s="60" t="s">
        <v>70</v>
      </c>
      <c r="B33" s="39" t="s">
        <v>79</v>
      </c>
      <c r="C33" s="40">
        <v>200</v>
      </c>
      <c r="D33" s="40"/>
      <c r="E33" s="61">
        <f>E34</f>
        <v>0</v>
      </c>
    </row>
    <row r="34" spans="1:5" ht="60" hidden="1">
      <c r="A34" s="62" t="s">
        <v>11</v>
      </c>
      <c r="B34" s="39" t="s">
        <v>79</v>
      </c>
      <c r="C34" s="40">
        <v>200</v>
      </c>
      <c r="D34" s="39" t="s">
        <v>12</v>
      </c>
      <c r="E34" s="61">
        <f>7!E22</f>
        <v>0</v>
      </c>
    </row>
    <row r="35" spans="1:5" ht="71.25">
      <c r="A35" s="63" t="s">
        <v>80</v>
      </c>
      <c r="B35" s="31" t="s">
        <v>81</v>
      </c>
      <c r="C35" s="31"/>
      <c r="D35" s="31"/>
      <c r="E35" s="4">
        <f>E39+E42+E36+E45</f>
        <v>2686.1</v>
      </c>
    </row>
    <row r="36" spans="1:5" ht="30" customHeight="1">
      <c r="A36" s="49" t="s">
        <v>82</v>
      </c>
      <c r="B36" s="85" t="s">
        <v>83</v>
      </c>
      <c r="C36" s="31"/>
      <c r="D36" s="31"/>
      <c r="E36" s="4">
        <f>E37</f>
        <v>300</v>
      </c>
    </row>
    <row r="37" spans="1:5" ht="30" customHeight="1">
      <c r="A37" s="54" t="s">
        <v>70</v>
      </c>
      <c r="B37" s="27" t="s">
        <v>83</v>
      </c>
      <c r="C37" s="48" t="s">
        <v>71</v>
      </c>
      <c r="D37" s="48"/>
      <c r="E37" s="51">
        <f>E38</f>
        <v>300</v>
      </c>
    </row>
    <row r="38" spans="1:5" ht="30.75" customHeight="1">
      <c r="A38" s="55" t="s">
        <v>33</v>
      </c>
      <c r="B38" s="27" t="s">
        <v>83</v>
      </c>
      <c r="C38" s="48" t="s">
        <v>71</v>
      </c>
      <c r="D38" s="48" t="s">
        <v>34</v>
      </c>
      <c r="E38" s="51">
        <v>300</v>
      </c>
    </row>
    <row r="39" spans="1:5" ht="42.75">
      <c r="A39" s="49" t="s">
        <v>84</v>
      </c>
      <c r="B39" s="85" t="s">
        <v>85</v>
      </c>
      <c r="C39" s="31"/>
      <c r="D39" s="31"/>
      <c r="E39" s="4">
        <f>E40</f>
        <v>160</v>
      </c>
    </row>
    <row r="40" spans="1:5" ht="30">
      <c r="A40" s="54" t="s">
        <v>70</v>
      </c>
      <c r="B40" s="27" t="s">
        <v>85</v>
      </c>
      <c r="C40" s="48" t="s">
        <v>71</v>
      </c>
      <c r="D40" s="48"/>
      <c r="E40" s="51">
        <f>E41</f>
        <v>160</v>
      </c>
    </row>
    <row r="41" spans="1:5" ht="15">
      <c r="A41" s="55" t="s">
        <v>33</v>
      </c>
      <c r="B41" s="27" t="s">
        <v>85</v>
      </c>
      <c r="C41" s="48" t="s">
        <v>71</v>
      </c>
      <c r="D41" s="48" t="s">
        <v>34</v>
      </c>
      <c r="E41" s="51">
        <v>160</v>
      </c>
    </row>
    <row r="42" spans="1:5" ht="28.5">
      <c r="A42" s="63" t="s">
        <v>161</v>
      </c>
      <c r="B42" s="85" t="s">
        <v>87</v>
      </c>
      <c r="C42" s="31"/>
      <c r="D42" s="31"/>
      <c r="E42" s="4">
        <f>E44</f>
        <v>2148.4</v>
      </c>
    </row>
    <row r="43" spans="1:5" ht="30">
      <c r="A43" s="54" t="s">
        <v>70</v>
      </c>
      <c r="B43" s="27" t="s">
        <v>87</v>
      </c>
      <c r="C43" s="48" t="s">
        <v>71</v>
      </c>
      <c r="D43" s="48"/>
      <c r="E43" s="51">
        <f>E44</f>
        <v>2148.4</v>
      </c>
    </row>
    <row r="44" spans="1:5" ht="15">
      <c r="A44" s="55" t="s">
        <v>33</v>
      </c>
      <c r="B44" s="27" t="s">
        <v>87</v>
      </c>
      <c r="C44" s="48" t="s">
        <v>71</v>
      </c>
      <c r="D44" s="48" t="s">
        <v>34</v>
      </c>
      <c r="E44" s="51">
        <v>2148.4</v>
      </c>
    </row>
    <row r="45" spans="1:5" s="89" customFormat="1" ht="30" customHeight="1">
      <c r="A45" s="63" t="s">
        <v>88</v>
      </c>
      <c r="B45" s="85" t="s">
        <v>89</v>
      </c>
      <c r="C45" s="31"/>
      <c r="D45" s="31"/>
      <c r="E45" s="4">
        <f>E46</f>
        <v>77.7</v>
      </c>
    </row>
    <row r="46" spans="1:5" ht="15" customHeight="1">
      <c r="A46" s="54" t="s">
        <v>70</v>
      </c>
      <c r="B46" s="27" t="s">
        <v>89</v>
      </c>
      <c r="C46" s="48" t="s">
        <v>71</v>
      </c>
      <c r="D46" s="48"/>
      <c r="E46" s="51">
        <f>E47</f>
        <v>77.7</v>
      </c>
    </row>
    <row r="47" spans="1:5" ht="22.5" customHeight="1">
      <c r="A47" s="55" t="s">
        <v>33</v>
      </c>
      <c r="B47" s="27" t="s">
        <v>89</v>
      </c>
      <c r="C47" s="48" t="s">
        <v>71</v>
      </c>
      <c r="D47" s="48" t="s">
        <v>34</v>
      </c>
      <c r="E47" s="51">
        <v>77.7</v>
      </c>
    </row>
    <row r="48" spans="1:5" ht="57">
      <c r="A48" s="64" t="s">
        <v>90</v>
      </c>
      <c r="B48" s="31" t="s">
        <v>91</v>
      </c>
      <c r="C48" s="31"/>
      <c r="D48" s="31"/>
      <c r="E48" s="4">
        <f>E49+E52+E55+E58+E61</f>
        <v>57</v>
      </c>
    </row>
    <row r="49" spans="1:5" ht="42.75">
      <c r="A49" s="79" t="s">
        <v>92</v>
      </c>
      <c r="B49" s="86" t="s">
        <v>93</v>
      </c>
      <c r="C49" s="31"/>
      <c r="D49" s="31"/>
      <c r="E49" s="4">
        <f>E50</f>
        <v>5</v>
      </c>
    </row>
    <row r="50" spans="1:5" ht="30">
      <c r="A50" s="52" t="s">
        <v>70</v>
      </c>
      <c r="B50" s="65" t="s">
        <v>93</v>
      </c>
      <c r="C50" s="48" t="s">
        <v>71</v>
      </c>
      <c r="D50" s="48"/>
      <c r="E50" s="51">
        <f>E51</f>
        <v>5</v>
      </c>
    </row>
    <row r="51" spans="1:5" ht="15">
      <c r="A51" s="50" t="s">
        <v>37</v>
      </c>
      <c r="B51" s="65" t="s">
        <v>93</v>
      </c>
      <c r="C51" s="48" t="s">
        <v>71</v>
      </c>
      <c r="D51" s="48" t="s">
        <v>38</v>
      </c>
      <c r="E51" s="51">
        <v>5</v>
      </c>
    </row>
    <row r="52" spans="1:5" ht="28.5">
      <c r="A52" s="49" t="s">
        <v>94</v>
      </c>
      <c r="B52" s="86" t="s">
        <v>95</v>
      </c>
      <c r="C52" s="31"/>
      <c r="D52" s="31"/>
      <c r="E52" s="4">
        <f>E53</f>
        <v>16</v>
      </c>
    </row>
    <row r="53" spans="1:5" ht="30">
      <c r="A53" s="52" t="s">
        <v>70</v>
      </c>
      <c r="B53" s="65" t="s">
        <v>95</v>
      </c>
      <c r="C53" s="48" t="s">
        <v>71</v>
      </c>
      <c r="D53" s="48"/>
      <c r="E53" s="51">
        <f>E54</f>
        <v>16</v>
      </c>
    </row>
    <row r="54" spans="1:5" ht="15">
      <c r="A54" s="50" t="s">
        <v>37</v>
      </c>
      <c r="B54" s="65" t="s">
        <v>95</v>
      </c>
      <c r="C54" s="48" t="s">
        <v>71</v>
      </c>
      <c r="D54" s="48" t="s">
        <v>38</v>
      </c>
      <c r="E54" s="51">
        <v>16</v>
      </c>
    </row>
    <row r="55" spans="1:5" ht="28.5">
      <c r="A55" s="49" t="s">
        <v>96</v>
      </c>
      <c r="B55" s="86" t="s">
        <v>97</v>
      </c>
      <c r="C55" s="31"/>
      <c r="D55" s="31"/>
      <c r="E55" s="4">
        <f>E56</f>
        <v>2</v>
      </c>
    </row>
    <row r="56" spans="1:5" ht="30">
      <c r="A56" s="52" t="s">
        <v>70</v>
      </c>
      <c r="B56" s="65" t="s">
        <v>97</v>
      </c>
      <c r="C56" s="48" t="s">
        <v>71</v>
      </c>
      <c r="D56" s="48"/>
      <c r="E56" s="51">
        <f>E57</f>
        <v>2</v>
      </c>
    </row>
    <row r="57" spans="1:5" ht="15">
      <c r="A57" s="50" t="s">
        <v>37</v>
      </c>
      <c r="B57" s="65" t="s">
        <v>97</v>
      </c>
      <c r="C57" s="48" t="s">
        <v>71</v>
      </c>
      <c r="D57" s="48" t="s">
        <v>38</v>
      </c>
      <c r="E57" s="51">
        <v>2</v>
      </c>
    </row>
    <row r="58" spans="1:5" ht="57">
      <c r="A58" s="87" t="s">
        <v>98</v>
      </c>
      <c r="B58" s="86" t="s">
        <v>99</v>
      </c>
      <c r="C58" s="31"/>
      <c r="D58" s="31"/>
      <c r="E58" s="4">
        <f>E59</f>
        <v>9</v>
      </c>
    </row>
    <row r="59" spans="1:5" ht="30">
      <c r="A59" s="52" t="s">
        <v>70</v>
      </c>
      <c r="B59" s="65" t="s">
        <v>99</v>
      </c>
      <c r="C59" s="48" t="s">
        <v>71</v>
      </c>
      <c r="D59" s="48"/>
      <c r="E59" s="51">
        <f>E60</f>
        <v>9</v>
      </c>
    </row>
    <row r="60" spans="1:5" ht="15">
      <c r="A60" s="50" t="s">
        <v>37</v>
      </c>
      <c r="B60" s="65" t="s">
        <v>99</v>
      </c>
      <c r="C60" s="48" t="s">
        <v>71</v>
      </c>
      <c r="D60" s="48" t="s">
        <v>38</v>
      </c>
      <c r="E60" s="51">
        <v>9</v>
      </c>
    </row>
    <row r="61" spans="1:5" ht="42.75">
      <c r="A61" s="87" t="s">
        <v>162</v>
      </c>
      <c r="B61" s="86" t="s">
        <v>163</v>
      </c>
      <c r="C61" s="31"/>
      <c r="D61" s="31"/>
      <c r="E61" s="4">
        <f>E62</f>
        <v>25</v>
      </c>
    </row>
    <row r="62" spans="1:5" ht="30">
      <c r="A62" s="52" t="s">
        <v>70</v>
      </c>
      <c r="B62" s="65" t="s">
        <v>163</v>
      </c>
      <c r="C62" s="48" t="s">
        <v>71</v>
      </c>
      <c r="D62" s="48"/>
      <c r="E62" s="51">
        <f>E63</f>
        <v>25</v>
      </c>
    </row>
    <row r="63" spans="1:5" ht="15">
      <c r="A63" s="50" t="s">
        <v>37</v>
      </c>
      <c r="B63" s="65" t="s">
        <v>163</v>
      </c>
      <c r="C63" s="48" t="s">
        <v>71</v>
      </c>
      <c r="D63" s="48" t="s">
        <v>38</v>
      </c>
      <c r="E63" s="51">
        <v>25</v>
      </c>
    </row>
    <row r="64" spans="1:5" ht="84" customHeight="1">
      <c r="A64" s="64" t="s">
        <v>100</v>
      </c>
      <c r="B64" s="31" t="s">
        <v>101</v>
      </c>
      <c r="C64" s="31"/>
      <c r="D64" s="31"/>
      <c r="E64" s="4">
        <f>E65</f>
        <v>4171.3</v>
      </c>
    </row>
    <row r="65" spans="1:5" ht="84" customHeight="1">
      <c r="A65" s="64" t="s">
        <v>164</v>
      </c>
      <c r="B65" s="31" t="s">
        <v>101</v>
      </c>
      <c r="C65" s="31"/>
      <c r="D65" s="31"/>
      <c r="E65" s="4">
        <f>E66</f>
        <v>4171.3</v>
      </c>
    </row>
    <row r="66" spans="1:5" ht="30" customHeight="1">
      <c r="A66" s="88" t="s">
        <v>103</v>
      </c>
      <c r="B66" s="27" t="s">
        <v>104</v>
      </c>
      <c r="C66" s="48"/>
      <c r="D66" s="48"/>
      <c r="E66" s="51">
        <f>E67+E70+E73+E75</f>
        <v>4171.3</v>
      </c>
    </row>
    <row r="67" spans="1:5" ht="75">
      <c r="A67" s="52" t="s">
        <v>66</v>
      </c>
      <c r="B67" s="27" t="s">
        <v>104</v>
      </c>
      <c r="C67" s="48" t="s">
        <v>67</v>
      </c>
      <c r="D67" s="48"/>
      <c r="E67" s="51">
        <f>E68</f>
        <v>2952.9</v>
      </c>
    </row>
    <row r="68" spans="1:5" ht="15">
      <c r="A68" s="53" t="s">
        <v>41</v>
      </c>
      <c r="B68" s="27" t="s">
        <v>104</v>
      </c>
      <c r="C68" s="48" t="s">
        <v>67</v>
      </c>
      <c r="D68" s="48" t="s">
        <v>42</v>
      </c>
      <c r="E68" s="51">
        <f>7!F106</f>
        <v>2952.9</v>
      </c>
    </row>
    <row r="69" spans="1:5" ht="85.5">
      <c r="A69" s="29" t="s">
        <v>164</v>
      </c>
      <c r="B69" s="85" t="s">
        <v>104</v>
      </c>
      <c r="C69" s="31"/>
      <c r="D69" s="31"/>
      <c r="E69" s="4">
        <f>E70</f>
        <v>810.9</v>
      </c>
    </row>
    <row r="70" spans="1:5" ht="30">
      <c r="A70" s="52" t="s">
        <v>70</v>
      </c>
      <c r="B70" s="27" t="s">
        <v>104</v>
      </c>
      <c r="C70" s="48" t="s">
        <v>71</v>
      </c>
      <c r="D70" s="48"/>
      <c r="E70" s="51">
        <f>E71</f>
        <v>810.9</v>
      </c>
    </row>
    <row r="71" spans="1:5" ht="15">
      <c r="A71" s="53" t="s">
        <v>41</v>
      </c>
      <c r="B71" s="27" t="s">
        <v>104</v>
      </c>
      <c r="C71" s="48" t="s">
        <v>71</v>
      </c>
      <c r="D71" s="48" t="s">
        <v>42</v>
      </c>
      <c r="E71" s="51">
        <f>7!F107</f>
        <v>810.9</v>
      </c>
    </row>
    <row r="72" spans="1:14" ht="85.5">
      <c r="A72" s="29" t="s">
        <v>102</v>
      </c>
      <c r="B72" s="85" t="s">
        <v>104</v>
      </c>
      <c r="C72" s="31"/>
      <c r="D72" s="31"/>
      <c r="E72" s="4">
        <f>E73</f>
        <v>3.4</v>
      </c>
      <c r="J72" s="215"/>
      <c r="K72" s="215"/>
      <c r="L72" s="210"/>
      <c r="M72" s="210"/>
      <c r="N72" s="216"/>
    </row>
    <row r="73" spans="1:14" ht="15">
      <c r="A73" s="52" t="s">
        <v>105</v>
      </c>
      <c r="B73" s="27" t="s">
        <v>104</v>
      </c>
      <c r="C73" s="48" t="s">
        <v>106</v>
      </c>
      <c r="D73" s="48"/>
      <c r="E73" s="51">
        <f>E74</f>
        <v>3.4</v>
      </c>
      <c r="J73" s="217"/>
      <c r="K73" s="218"/>
      <c r="L73" s="210"/>
      <c r="M73" s="219"/>
      <c r="N73" s="220"/>
    </row>
    <row r="74" spans="1:5" ht="15">
      <c r="A74" s="53" t="s">
        <v>41</v>
      </c>
      <c r="B74" s="27" t="s">
        <v>104</v>
      </c>
      <c r="C74" s="48" t="s">
        <v>106</v>
      </c>
      <c r="D74" s="48" t="s">
        <v>42</v>
      </c>
      <c r="E74" s="51">
        <v>3.4</v>
      </c>
    </row>
    <row r="75" spans="1:5" ht="28.5">
      <c r="A75" s="187" t="s">
        <v>122</v>
      </c>
      <c r="B75" s="85" t="s">
        <v>261</v>
      </c>
      <c r="C75" s="48"/>
      <c r="D75" s="48"/>
      <c r="E75" s="51">
        <f>E76</f>
        <v>404.1</v>
      </c>
    </row>
    <row r="76" spans="1:5" ht="33" customHeight="1">
      <c r="A76" s="188" t="s">
        <v>242</v>
      </c>
      <c r="B76" s="27" t="s">
        <v>261</v>
      </c>
      <c r="C76" s="48" t="s">
        <v>71</v>
      </c>
      <c r="D76" s="48" t="s">
        <v>42</v>
      </c>
      <c r="E76" s="51">
        <v>404.1</v>
      </c>
    </row>
    <row r="77" spans="1:5" ht="15">
      <c r="A77" s="47" t="s">
        <v>107</v>
      </c>
      <c r="B77" s="31" t="s">
        <v>108</v>
      </c>
      <c r="C77" s="48"/>
      <c r="D77" s="48"/>
      <c r="E77" s="4">
        <f>E78+E103+E107+E111+E125+E133</f>
        <v>9589.500000000002</v>
      </c>
    </row>
    <row r="78" spans="1:5" ht="42.75">
      <c r="A78" s="66" t="s">
        <v>109</v>
      </c>
      <c r="B78" s="67" t="s">
        <v>110</v>
      </c>
      <c r="C78" s="68"/>
      <c r="D78" s="68"/>
      <c r="E78" s="69">
        <f>E79+E88+E94+E91</f>
        <v>8958.7</v>
      </c>
    </row>
    <row r="79" spans="1:5" ht="31.5" customHeight="1">
      <c r="A79" s="66" t="s">
        <v>111</v>
      </c>
      <c r="B79" s="68" t="s">
        <v>112</v>
      </c>
      <c r="C79" s="68"/>
      <c r="D79" s="68"/>
      <c r="E79" s="69">
        <f>E80+E83</f>
        <v>7838.6</v>
      </c>
    </row>
    <row r="80" spans="1:5" ht="79.5" customHeight="1">
      <c r="A80" s="70" t="s">
        <v>66</v>
      </c>
      <c r="B80" s="68" t="s">
        <v>112</v>
      </c>
      <c r="C80" s="68" t="s">
        <v>67</v>
      </c>
      <c r="D80" s="68"/>
      <c r="E80" s="69">
        <f>E81+E82</f>
        <v>7442.8</v>
      </c>
    </row>
    <row r="81" spans="1:5" ht="45">
      <c r="A81" s="70" t="s">
        <v>113</v>
      </c>
      <c r="B81" s="68" t="s">
        <v>112</v>
      </c>
      <c r="C81" s="68" t="s">
        <v>67</v>
      </c>
      <c r="D81" s="68" t="s">
        <v>10</v>
      </c>
      <c r="E81" s="71">
        <v>1322.2</v>
      </c>
    </row>
    <row r="82" spans="1:5" ht="61.5" customHeight="1">
      <c r="A82" s="70" t="s">
        <v>114</v>
      </c>
      <c r="B82" s="68" t="s">
        <v>112</v>
      </c>
      <c r="C82" s="68" t="s">
        <v>67</v>
      </c>
      <c r="D82" s="72" t="s">
        <v>12</v>
      </c>
      <c r="E82" s="71">
        <v>6120.6</v>
      </c>
    </row>
    <row r="83" spans="1:5" ht="28.5">
      <c r="A83" s="171" t="s">
        <v>115</v>
      </c>
      <c r="B83" s="172" t="s">
        <v>112</v>
      </c>
      <c r="C83" s="172"/>
      <c r="D83" s="173"/>
      <c r="E83" s="174">
        <f>E84+E86</f>
        <v>395.8</v>
      </c>
    </row>
    <row r="84" spans="1:5" ht="30">
      <c r="A84" s="70" t="s">
        <v>70</v>
      </c>
      <c r="B84" s="68" t="s">
        <v>112</v>
      </c>
      <c r="C84" s="68" t="s">
        <v>71</v>
      </c>
      <c r="D84" s="72"/>
      <c r="E84" s="71">
        <f>E85</f>
        <v>382.8</v>
      </c>
    </row>
    <row r="85" spans="1:5" ht="62.25" customHeight="1">
      <c r="A85" s="70" t="s">
        <v>114</v>
      </c>
      <c r="B85" s="68" t="s">
        <v>112</v>
      </c>
      <c r="C85" s="68" t="s">
        <v>71</v>
      </c>
      <c r="D85" s="72" t="s">
        <v>12</v>
      </c>
      <c r="E85" s="71">
        <f>7!F21</f>
        <v>382.8</v>
      </c>
    </row>
    <row r="86" spans="1:5" ht="15">
      <c r="A86" s="66" t="s">
        <v>105</v>
      </c>
      <c r="B86" s="68" t="s">
        <v>112</v>
      </c>
      <c r="C86" s="68" t="s">
        <v>106</v>
      </c>
      <c r="D86" s="72"/>
      <c r="E86" s="71">
        <f>E87</f>
        <v>13</v>
      </c>
    </row>
    <row r="87" spans="1:5" ht="65.25" customHeight="1">
      <c r="A87" s="70" t="s">
        <v>114</v>
      </c>
      <c r="B87" s="68" t="s">
        <v>112</v>
      </c>
      <c r="C87" s="68" t="s">
        <v>106</v>
      </c>
      <c r="D87" s="72" t="s">
        <v>12</v>
      </c>
      <c r="E87" s="71">
        <f>7!F24</f>
        <v>13</v>
      </c>
    </row>
    <row r="88" spans="1:5" ht="28.5">
      <c r="A88" s="73" t="s">
        <v>116</v>
      </c>
      <c r="B88" s="31" t="s">
        <v>117</v>
      </c>
      <c r="C88" s="48"/>
      <c r="D88" s="48"/>
      <c r="E88" s="4">
        <f>E89</f>
        <v>153.8</v>
      </c>
    </row>
    <row r="89" spans="1:5" ht="15">
      <c r="A89" s="74" t="s">
        <v>121</v>
      </c>
      <c r="B89" s="48" t="s">
        <v>117</v>
      </c>
      <c r="C89" s="48" t="s">
        <v>118</v>
      </c>
      <c r="D89" s="48"/>
      <c r="E89" s="51">
        <f>E90</f>
        <v>153.8</v>
      </c>
    </row>
    <row r="90" spans="1:5" ht="45" customHeight="1">
      <c r="A90" s="53" t="s">
        <v>13</v>
      </c>
      <c r="B90" s="48" t="s">
        <v>117</v>
      </c>
      <c r="C90" s="48" t="s">
        <v>118</v>
      </c>
      <c r="D90" s="48" t="s">
        <v>55</v>
      </c>
      <c r="E90" s="51">
        <f>7!F27</f>
        <v>153.8</v>
      </c>
    </row>
    <row r="91" spans="1:5" ht="28.5">
      <c r="A91" s="73" t="s">
        <v>119</v>
      </c>
      <c r="B91" s="31" t="s">
        <v>120</v>
      </c>
      <c r="C91" s="31" t="s">
        <v>118</v>
      </c>
      <c r="D91" s="31"/>
      <c r="E91" s="4">
        <f>E92</f>
        <v>947.7</v>
      </c>
    </row>
    <row r="92" spans="1:5" ht="15">
      <c r="A92" s="74" t="s">
        <v>121</v>
      </c>
      <c r="B92" s="48" t="s">
        <v>120</v>
      </c>
      <c r="C92" s="48" t="s">
        <v>118</v>
      </c>
      <c r="D92" s="48"/>
      <c r="E92" s="51">
        <f>E93</f>
        <v>947.7</v>
      </c>
    </row>
    <row r="93" spans="1:5" ht="48" customHeight="1">
      <c r="A93" s="74" t="s">
        <v>13</v>
      </c>
      <c r="B93" s="48" t="s">
        <v>120</v>
      </c>
      <c r="C93" s="48" t="s">
        <v>118</v>
      </c>
      <c r="D93" s="48" t="s">
        <v>55</v>
      </c>
      <c r="E93" s="51">
        <f>7!F29</f>
        <v>947.7</v>
      </c>
    </row>
    <row r="94" spans="1:5" ht="28.5">
      <c r="A94" s="66" t="s">
        <v>252</v>
      </c>
      <c r="B94" s="31" t="s">
        <v>112</v>
      </c>
      <c r="C94" s="48"/>
      <c r="D94" s="31"/>
      <c r="E94" s="4">
        <f>E95+E97+E100</f>
        <v>18.6</v>
      </c>
    </row>
    <row r="95" spans="1:5" ht="30">
      <c r="A95" s="70" t="s">
        <v>70</v>
      </c>
      <c r="B95" s="48" t="s">
        <v>112</v>
      </c>
      <c r="C95" s="48" t="s">
        <v>106</v>
      </c>
      <c r="D95" s="48"/>
      <c r="E95" s="51">
        <f>E96</f>
        <v>3</v>
      </c>
    </row>
    <row r="96" spans="1:5" ht="65.25" customHeight="1">
      <c r="A96" s="70" t="s">
        <v>114</v>
      </c>
      <c r="B96" s="48" t="s">
        <v>112</v>
      </c>
      <c r="C96" s="48" t="s">
        <v>106</v>
      </c>
      <c r="D96" s="48" t="s">
        <v>19</v>
      </c>
      <c r="E96" s="51">
        <v>3</v>
      </c>
    </row>
    <row r="97" spans="1:5" ht="15" hidden="1">
      <c r="A97" s="64"/>
      <c r="B97" s="31"/>
      <c r="C97" s="75"/>
      <c r="D97" s="76"/>
      <c r="E97" s="4"/>
    </row>
    <row r="98" spans="1:5" ht="15" hidden="1">
      <c r="A98" s="52"/>
      <c r="B98" s="48"/>
      <c r="C98" s="48"/>
      <c r="D98" s="48"/>
      <c r="E98" s="51"/>
    </row>
    <row r="99" spans="1:5" ht="15" hidden="1">
      <c r="A99" s="52"/>
      <c r="B99" s="48"/>
      <c r="C99" s="48"/>
      <c r="D99" s="48"/>
      <c r="E99" s="51"/>
    </row>
    <row r="100" spans="1:5" ht="42.75">
      <c r="A100" s="64" t="s">
        <v>123</v>
      </c>
      <c r="B100" s="31" t="s">
        <v>124</v>
      </c>
      <c r="C100" s="48"/>
      <c r="D100" s="31"/>
      <c r="E100" s="4">
        <f>E101</f>
        <v>15.6</v>
      </c>
    </row>
    <row r="101" spans="1:5" ht="30">
      <c r="A101" s="52" t="s">
        <v>70</v>
      </c>
      <c r="B101" s="48" t="s">
        <v>124</v>
      </c>
      <c r="C101" s="48" t="s">
        <v>71</v>
      </c>
      <c r="D101" s="48"/>
      <c r="E101" s="51">
        <f>E102</f>
        <v>15.6</v>
      </c>
    </row>
    <row r="102" spans="1:5" ht="15">
      <c r="A102" s="52" t="s">
        <v>18</v>
      </c>
      <c r="B102" s="48" t="s">
        <v>124</v>
      </c>
      <c r="C102" s="48" t="s">
        <v>71</v>
      </c>
      <c r="D102" s="48" t="s">
        <v>19</v>
      </c>
      <c r="E102" s="51">
        <v>15.6</v>
      </c>
    </row>
    <row r="103" spans="1:5" ht="27.75" customHeight="1">
      <c r="A103" s="64" t="s">
        <v>125</v>
      </c>
      <c r="B103" s="31" t="s">
        <v>126</v>
      </c>
      <c r="C103" s="48"/>
      <c r="D103" s="31"/>
      <c r="E103" s="4">
        <f>E104</f>
        <v>5</v>
      </c>
    </row>
    <row r="104" spans="1:5" ht="15">
      <c r="A104" s="52" t="s">
        <v>127</v>
      </c>
      <c r="B104" s="48" t="s">
        <v>128</v>
      </c>
      <c r="C104" s="48"/>
      <c r="D104" s="31"/>
      <c r="E104" s="51">
        <f>E105</f>
        <v>5</v>
      </c>
    </row>
    <row r="105" spans="1:5" ht="15">
      <c r="A105" s="52" t="s">
        <v>105</v>
      </c>
      <c r="B105" s="48" t="s">
        <v>128</v>
      </c>
      <c r="C105" s="48" t="s">
        <v>106</v>
      </c>
      <c r="D105" s="48"/>
      <c r="E105" s="51">
        <f>E106</f>
        <v>5</v>
      </c>
    </row>
    <row r="106" spans="1:5" ht="45">
      <c r="A106" s="50" t="s">
        <v>129</v>
      </c>
      <c r="B106" s="48" t="s">
        <v>128</v>
      </c>
      <c r="C106" s="48" t="s">
        <v>106</v>
      </c>
      <c r="D106" s="48" t="s">
        <v>17</v>
      </c>
      <c r="E106" s="51">
        <v>5</v>
      </c>
    </row>
    <row r="107" spans="1:5" ht="42.75">
      <c r="A107" s="49" t="s">
        <v>130</v>
      </c>
      <c r="B107" s="31" t="s">
        <v>131</v>
      </c>
      <c r="C107" s="48"/>
      <c r="D107" s="48"/>
      <c r="E107" s="4">
        <f>E108</f>
        <v>354.1</v>
      </c>
    </row>
    <row r="108" spans="1:5" ht="60">
      <c r="A108" s="50" t="s">
        <v>132</v>
      </c>
      <c r="B108" s="48" t="s">
        <v>133</v>
      </c>
      <c r="C108" s="48"/>
      <c r="D108" s="48"/>
      <c r="E108" s="51">
        <f>E109</f>
        <v>354.1</v>
      </c>
    </row>
    <row r="109" spans="1:5" ht="30">
      <c r="A109" s="55" t="s">
        <v>134</v>
      </c>
      <c r="B109" s="48" t="s">
        <v>133</v>
      </c>
      <c r="C109" s="48" t="s">
        <v>135</v>
      </c>
      <c r="D109" s="48"/>
      <c r="E109" s="51">
        <f>E110</f>
        <v>354.1</v>
      </c>
    </row>
    <row r="110" spans="1:5" ht="15">
      <c r="A110" s="55" t="s">
        <v>45</v>
      </c>
      <c r="B110" s="48" t="s">
        <v>133</v>
      </c>
      <c r="C110" s="48" t="s">
        <v>135</v>
      </c>
      <c r="D110" s="48" t="s">
        <v>46</v>
      </c>
      <c r="E110" s="51">
        <v>354.1</v>
      </c>
    </row>
    <row r="111" spans="1:5" ht="28.5">
      <c r="A111" s="64" t="s">
        <v>136</v>
      </c>
      <c r="B111" s="31" t="s">
        <v>137</v>
      </c>
      <c r="C111" s="48"/>
      <c r="D111" s="31"/>
      <c r="E111" s="4">
        <f>E112+E115+E120</f>
        <v>271.5</v>
      </c>
    </row>
    <row r="112" spans="1:5" ht="120">
      <c r="A112" s="77" t="s">
        <v>138</v>
      </c>
      <c r="B112" s="48" t="s">
        <v>139</v>
      </c>
      <c r="C112" s="48"/>
      <c r="D112" s="48"/>
      <c r="E112" s="4">
        <f>E113</f>
        <v>0.7</v>
      </c>
    </row>
    <row r="113" spans="1:5" ht="30">
      <c r="A113" s="52" t="s">
        <v>70</v>
      </c>
      <c r="B113" s="48" t="s">
        <v>139</v>
      </c>
      <c r="C113" s="48" t="s">
        <v>71</v>
      </c>
      <c r="D113" s="48"/>
      <c r="E113" s="51">
        <f>E114</f>
        <v>0.7</v>
      </c>
    </row>
    <row r="114" spans="1:5" ht="15">
      <c r="A114" s="52" t="s">
        <v>18</v>
      </c>
      <c r="B114" s="48" t="s">
        <v>139</v>
      </c>
      <c r="C114" s="48" t="s">
        <v>71</v>
      </c>
      <c r="D114" s="48" t="s">
        <v>19</v>
      </c>
      <c r="E114" s="51">
        <v>0.7</v>
      </c>
    </row>
    <row r="115" spans="1:5" ht="60.75" customHeight="1">
      <c r="A115" s="79" t="s">
        <v>244</v>
      </c>
      <c r="B115" s="78" t="s">
        <v>140</v>
      </c>
      <c r="C115" s="31"/>
      <c r="D115" s="31"/>
      <c r="E115" s="4">
        <f>E116+E118</f>
        <v>206.3</v>
      </c>
    </row>
    <row r="116" spans="1:5" ht="75">
      <c r="A116" s="50" t="s">
        <v>66</v>
      </c>
      <c r="B116" s="48" t="s">
        <v>140</v>
      </c>
      <c r="C116" s="48" t="s">
        <v>67</v>
      </c>
      <c r="D116" s="48"/>
      <c r="E116" s="51">
        <f>E117</f>
        <v>199</v>
      </c>
    </row>
    <row r="117" spans="1:5" ht="13.5" customHeight="1">
      <c r="A117" s="50" t="s">
        <v>22</v>
      </c>
      <c r="B117" s="48" t="s">
        <v>140</v>
      </c>
      <c r="C117" s="48" t="s">
        <v>67</v>
      </c>
      <c r="D117" s="48" t="s">
        <v>23</v>
      </c>
      <c r="E117" s="51">
        <v>199</v>
      </c>
    </row>
    <row r="118" spans="1:5" ht="33.75" customHeight="1">
      <c r="A118" s="50" t="s">
        <v>70</v>
      </c>
      <c r="B118" s="48" t="s">
        <v>140</v>
      </c>
      <c r="C118" s="48" t="s">
        <v>71</v>
      </c>
      <c r="D118" s="48"/>
      <c r="E118" s="51">
        <f>E119</f>
        <v>7.3</v>
      </c>
    </row>
    <row r="119" spans="1:5" ht="15" customHeight="1">
      <c r="A119" s="50" t="s">
        <v>22</v>
      </c>
      <c r="B119" s="48" t="s">
        <v>140</v>
      </c>
      <c r="C119" s="48" t="s">
        <v>71</v>
      </c>
      <c r="D119" s="48" t="s">
        <v>23</v>
      </c>
      <c r="E119" s="51">
        <v>7.3</v>
      </c>
    </row>
    <row r="120" spans="1:5" ht="42.75">
      <c r="A120" s="79" t="s">
        <v>141</v>
      </c>
      <c r="B120" s="31" t="s">
        <v>142</v>
      </c>
      <c r="C120" s="31"/>
      <c r="D120" s="31"/>
      <c r="E120" s="4">
        <f>E121+E123</f>
        <v>64.5</v>
      </c>
    </row>
    <row r="121" spans="1:5" ht="83.25" customHeight="1">
      <c r="A121" s="50" t="s">
        <v>66</v>
      </c>
      <c r="B121" s="48" t="s">
        <v>142</v>
      </c>
      <c r="C121" s="48" t="s">
        <v>67</v>
      </c>
      <c r="D121" s="48"/>
      <c r="E121" s="51">
        <f>E122</f>
        <v>60.7</v>
      </c>
    </row>
    <row r="122" spans="1:5" ht="15">
      <c r="A122" s="55" t="s">
        <v>31</v>
      </c>
      <c r="B122" s="48" t="s">
        <v>142</v>
      </c>
      <c r="C122" s="48" t="s">
        <v>67</v>
      </c>
      <c r="D122" s="48" t="s">
        <v>32</v>
      </c>
      <c r="E122" s="51">
        <v>60.7</v>
      </c>
    </row>
    <row r="123" spans="1:5" ht="30">
      <c r="A123" s="50" t="s">
        <v>70</v>
      </c>
      <c r="B123" s="48" t="s">
        <v>142</v>
      </c>
      <c r="C123" s="48" t="s">
        <v>71</v>
      </c>
      <c r="D123" s="48"/>
      <c r="E123" s="51">
        <f>E124</f>
        <v>3.8</v>
      </c>
    </row>
    <row r="124" spans="1:5" ht="15">
      <c r="A124" s="55" t="s">
        <v>31</v>
      </c>
      <c r="B124" s="48" t="s">
        <v>142</v>
      </c>
      <c r="C124" s="48" t="s">
        <v>71</v>
      </c>
      <c r="D124" s="48" t="s">
        <v>32</v>
      </c>
      <c r="E124" s="51">
        <v>3.8</v>
      </c>
    </row>
    <row r="125" spans="1:5" ht="15" hidden="1">
      <c r="A125" s="64" t="s">
        <v>143</v>
      </c>
      <c r="B125" s="31" t="s">
        <v>144</v>
      </c>
      <c r="C125" s="48"/>
      <c r="D125" s="48"/>
      <c r="E125" s="4">
        <f>E126</f>
        <v>0</v>
      </c>
    </row>
    <row r="126" spans="1:5" ht="15" hidden="1">
      <c r="A126" s="23" t="s">
        <v>145</v>
      </c>
      <c r="B126" s="24">
        <v>9960035850</v>
      </c>
      <c r="C126" s="25"/>
      <c r="D126" s="26"/>
      <c r="E126" s="4">
        <f>E127+E130</f>
        <v>0</v>
      </c>
    </row>
    <row r="127" spans="1:5" s="41" customFormat="1" ht="28.5" customHeight="1" hidden="1">
      <c r="A127" s="23" t="s">
        <v>146</v>
      </c>
      <c r="B127" s="24">
        <v>9960035851</v>
      </c>
      <c r="C127" s="25"/>
      <c r="D127" s="26"/>
      <c r="E127" s="5">
        <f>E128</f>
        <v>0</v>
      </c>
    </row>
    <row r="128" spans="1:5" s="41" customFormat="1" ht="15" customHeight="1" hidden="1">
      <c r="A128" s="42" t="s">
        <v>105</v>
      </c>
      <c r="B128" s="25">
        <v>9960035851</v>
      </c>
      <c r="C128" s="25">
        <v>800</v>
      </c>
      <c r="D128" s="26"/>
      <c r="E128" s="5">
        <f>E129</f>
        <v>0</v>
      </c>
    </row>
    <row r="129" spans="1:5" s="41" customFormat="1" ht="15" customHeight="1" hidden="1">
      <c r="A129" s="42" t="s">
        <v>14</v>
      </c>
      <c r="B129" s="25">
        <v>9960035851</v>
      </c>
      <c r="C129" s="25">
        <v>800</v>
      </c>
      <c r="D129" s="43" t="s">
        <v>15</v>
      </c>
      <c r="E129" s="5"/>
    </row>
    <row r="130" spans="1:5" s="41" customFormat="1" ht="28.5" customHeight="1" hidden="1">
      <c r="A130" s="23" t="s">
        <v>147</v>
      </c>
      <c r="B130" s="24">
        <v>9960035852</v>
      </c>
      <c r="C130" s="25"/>
      <c r="D130" s="26"/>
      <c r="E130" s="5">
        <f>E131</f>
        <v>0</v>
      </c>
    </row>
    <row r="131" spans="1:5" s="41" customFormat="1" ht="15" customHeight="1" hidden="1">
      <c r="A131" s="42" t="s">
        <v>105</v>
      </c>
      <c r="B131" s="25">
        <v>9960035852</v>
      </c>
      <c r="C131" s="25">
        <v>800</v>
      </c>
      <c r="D131" s="26"/>
      <c r="E131" s="5">
        <f>E132</f>
        <v>0</v>
      </c>
    </row>
    <row r="132" spans="1:5" s="41" customFormat="1" ht="15" customHeight="1" hidden="1">
      <c r="A132" s="42" t="s">
        <v>14</v>
      </c>
      <c r="B132" s="25">
        <v>9960035852</v>
      </c>
      <c r="C132" s="25">
        <v>800</v>
      </c>
      <c r="D132" s="43" t="s">
        <v>15</v>
      </c>
      <c r="E132" s="5"/>
    </row>
    <row r="133" spans="1:5" ht="28.5">
      <c r="A133" s="29" t="s">
        <v>158</v>
      </c>
      <c r="B133" s="31" t="s">
        <v>148</v>
      </c>
      <c r="C133" s="48"/>
      <c r="D133" s="48"/>
      <c r="E133" s="4">
        <f>E134</f>
        <v>0.2</v>
      </c>
    </row>
    <row r="134" spans="1:5" ht="30">
      <c r="A134" s="53" t="s">
        <v>151</v>
      </c>
      <c r="B134" s="48" t="s">
        <v>150</v>
      </c>
      <c r="C134" s="48"/>
      <c r="D134" s="48"/>
      <c r="E134" s="51">
        <f>E135</f>
        <v>0.2</v>
      </c>
    </row>
    <row r="135" spans="1:5" ht="30">
      <c r="A135" s="53" t="s">
        <v>149</v>
      </c>
      <c r="B135" s="48" t="s">
        <v>150</v>
      </c>
      <c r="C135" s="48" t="s">
        <v>152</v>
      </c>
      <c r="D135" s="48" t="s">
        <v>50</v>
      </c>
      <c r="E135" s="51">
        <v>0.2</v>
      </c>
    </row>
    <row r="136" spans="1:5" ht="15">
      <c r="A136" s="80" t="s">
        <v>153</v>
      </c>
      <c r="B136" s="81" t="s">
        <v>154</v>
      </c>
      <c r="C136" s="48" t="s">
        <v>154</v>
      </c>
      <c r="D136" s="48" t="s">
        <v>154</v>
      </c>
      <c r="E136" s="4">
        <f>E13+E77</f>
        <v>17533.100000000002</v>
      </c>
    </row>
    <row r="138" spans="1:4" ht="15">
      <c r="A138" s="230" t="s">
        <v>2</v>
      </c>
      <c r="B138" s="230"/>
      <c r="C138" s="230"/>
      <c r="D138" s="230"/>
    </row>
    <row r="139" spans="1:4" ht="15">
      <c r="A139" s="15" t="s">
        <v>258</v>
      </c>
      <c r="B139" s="15"/>
      <c r="C139" s="15"/>
      <c r="D139" s="15"/>
    </row>
  </sheetData>
  <sheetProtection/>
  <mergeCells count="11">
    <mergeCell ref="C1:E1"/>
    <mergeCell ref="C2:E2"/>
    <mergeCell ref="C3:E3"/>
    <mergeCell ref="C4:E4"/>
    <mergeCell ref="A10:A11"/>
    <mergeCell ref="B10:B11"/>
    <mergeCell ref="E10:E11"/>
    <mergeCell ref="C10:C11"/>
    <mergeCell ref="D10:D11"/>
    <mergeCell ref="A6:E8"/>
    <mergeCell ref="A138:D138"/>
  </mergeCells>
  <printOptions/>
  <pageMargins left="1.102362204724409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4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54.375" style="0" customWidth="1"/>
    <col min="2" max="2" width="6.25390625" style="0" customWidth="1"/>
    <col min="3" max="3" width="7.00390625" style="0" customWidth="1"/>
    <col min="4" max="4" width="12.375" style="0" customWidth="1"/>
    <col min="5" max="5" width="6.125" style="0" customWidth="1"/>
    <col min="6" max="6" width="15.125" style="0" customWidth="1"/>
  </cols>
  <sheetData>
    <row r="1" spans="1:6" ht="15">
      <c r="A1" s="3"/>
      <c r="B1" s="3"/>
      <c r="C1" s="3"/>
      <c r="D1" s="246" t="s">
        <v>253</v>
      </c>
      <c r="E1" s="246"/>
      <c r="F1" s="246"/>
    </row>
    <row r="2" spans="1:6" ht="15">
      <c r="A2" s="3"/>
      <c r="B2" s="3"/>
      <c r="C2" s="3"/>
      <c r="D2" s="247" t="s">
        <v>1</v>
      </c>
      <c r="E2" s="247"/>
      <c r="F2" s="247"/>
    </row>
    <row r="3" spans="1:6" ht="15">
      <c r="A3" s="3"/>
      <c r="B3" s="3"/>
      <c r="C3" s="3"/>
      <c r="D3" s="247" t="s">
        <v>56</v>
      </c>
      <c r="E3" s="247"/>
      <c r="F3" s="247"/>
    </row>
    <row r="4" spans="1:6" ht="15">
      <c r="A4" s="16"/>
      <c r="B4" s="16"/>
      <c r="C4" s="16"/>
      <c r="D4" s="248" t="s">
        <v>265</v>
      </c>
      <c r="E4" s="248"/>
      <c r="F4" s="248"/>
    </row>
    <row r="5" spans="1:6" ht="15">
      <c r="A5" s="15"/>
      <c r="B5" s="15"/>
      <c r="C5" s="15"/>
      <c r="D5" s="15"/>
      <c r="E5" s="15"/>
      <c r="F5" s="15"/>
    </row>
    <row r="6" spans="1:6" ht="69" customHeight="1">
      <c r="A6" s="236" t="s">
        <v>202</v>
      </c>
      <c r="B6" s="236"/>
      <c r="C6" s="236"/>
      <c r="D6" s="236"/>
      <c r="E6" s="236"/>
      <c r="F6" s="236"/>
    </row>
    <row r="7" spans="1:6" ht="15">
      <c r="A7" s="3"/>
      <c r="B7" s="3"/>
      <c r="C7" s="17"/>
      <c r="D7" s="17"/>
      <c r="E7" s="18"/>
      <c r="F7" s="19" t="s">
        <v>57</v>
      </c>
    </row>
    <row r="8" spans="1:6" ht="14.25" customHeight="1">
      <c r="A8" s="249" t="s">
        <v>58</v>
      </c>
      <c r="B8" s="242" t="s">
        <v>170</v>
      </c>
      <c r="C8" s="250" t="s">
        <v>5</v>
      </c>
      <c r="D8" s="244" t="s">
        <v>59</v>
      </c>
      <c r="E8" s="251" t="s">
        <v>60</v>
      </c>
      <c r="F8" s="241" t="s">
        <v>6</v>
      </c>
    </row>
    <row r="9" spans="1:6" ht="14.25" customHeight="1">
      <c r="A9" s="249"/>
      <c r="B9" s="243"/>
      <c r="C9" s="250"/>
      <c r="D9" s="245"/>
      <c r="E9" s="251"/>
      <c r="F9" s="241"/>
    </row>
    <row r="10" spans="1:6" ht="15">
      <c r="A10" s="20">
        <v>1</v>
      </c>
      <c r="B10" s="21">
        <v>2</v>
      </c>
      <c r="C10" s="21">
        <v>3</v>
      </c>
      <c r="D10" s="21">
        <v>4</v>
      </c>
      <c r="E10" s="20">
        <v>5</v>
      </c>
      <c r="F10" s="20">
        <v>6</v>
      </c>
    </row>
    <row r="11" spans="1:6" ht="27" customHeight="1">
      <c r="A11" s="186" t="s">
        <v>171</v>
      </c>
      <c r="B11" s="90">
        <v>901</v>
      </c>
      <c r="C11" s="91"/>
      <c r="D11" s="91"/>
      <c r="E11" s="92"/>
      <c r="F11" s="93">
        <f>F12+F50+F56+F71+F87+F100+F111+F118</f>
        <v>17533.1</v>
      </c>
    </row>
    <row r="12" spans="1:6" ht="15">
      <c r="A12" s="94" t="s">
        <v>7</v>
      </c>
      <c r="B12" s="90">
        <v>901</v>
      </c>
      <c r="C12" s="90" t="s">
        <v>172</v>
      </c>
      <c r="D12" s="91"/>
      <c r="E12" s="92"/>
      <c r="F12" s="93">
        <f>F13+F17+F34+F25+F30+F40</f>
        <v>8964.4</v>
      </c>
    </row>
    <row r="13" spans="1:6" ht="44.25" customHeight="1">
      <c r="A13" s="95" t="s">
        <v>113</v>
      </c>
      <c r="B13" s="96" t="s">
        <v>173</v>
      </c>
      <c r="C13" s="90" t="s">
        <v>174</v>
      </c>
      <c r="D13" s="97"/>
      <c r="E13" s="92"/>
      <c r="F13" s="93">
        <f>F14</f>
        <v>1322.2</v>
      </c>
    </row>
    <row r="14" spans="1:6" ht="15" hidden="1">
      <c r="A14" s="98" t="s">
        <v>107</v>
      </c>
      <c r="B14" s="99"/>
      <c r="C14" s="91" t="s">
        <v>174</v>
      </c>
      <c r="D14" s="100" t="s">
        <v>108</v>
      </c>
      <c r="E14" s="92"/>
      <c r="F14" s="101">
        <f>F15</f>
        <v>1322.2</v>
      </c>
    </row>
    <row r="15" spans="1:6" ht="31.5" customHeight="1">
      <c r="A15" s="102" t="s">
        <v>111</v>
      </c>
      <c r="B15" s="103"/>
      <c r="C15" s="91" t="s">
        <v>174</v>
      </c>
      <c r="D15" s="100" t="s">
        <v>112</v>
      </c>
      <c r="E15" s="104"/>
      <c r="F15" s="105">
        <f>F16</f>
        <v>1322.2</v>
      </c>
    </row>
    <row r="16" spans="1:6" ht="66" customHeight="1">
      <c r="A16" s="106" t="s">
        <v>66</v>
      </c>
      <c r="B16" s="103"/>
      <c r="C16" s="91" t="s">
        <v>174</v>
      </c>
      <c r="D16" s="100" t="s">
        <v>112</v>
      </c>
      <c r="E16" s="104" t="s">
        <v>67</v>
      </c>
      <c r="F16" s="105">
        <v>1322.2</v>
      </c>
    </row>
    <row r="17" spans="1:6" ht="57">
      <c r="A17" s="102" t="s">
        <v>114</v>
      </c>
      <c r="B17" s="96" t="s">
        <v>173</v>
      </c>
      <c r="C17" s="90" t="s">
        <v>175</v>
      </c>
      <c r="D17" s="107"/>
      <c r="E17" s="92"/>
      <c r="F17" s="93">
        <f>F19</f>
        <v>6516.400000000001</v>
      </c>
    </row>
    <row r="18" spans="1:6" ht="15" hidden="1">
      <c r="A18" s="98"/>
      <c r="B18" s="99"/>
      <c r="C18" s="91" t="s">
        <v>175</v>
      </c>
      <c r="D18" s="100" t="s">
        <v>108</v>
      </c>
      <c r="E18" s="92"/>
      <c r="F18" s="101" t="e">
        <f>F19+#REF!</f>
        <v>#REF!</v>
      </c>
    </row>
    <row r="19" spans="1:6" ht="28.5">
      <c r="A19" s="102" t="s">
        <v>111</v>
      </c>
      <c r="B19" s="103"/>
      <c r="C19" s="91" t="s">
        <v>175</v>
      </c>
      <c r="D19" s="100" t="s">
        <v>112</v>
      </c>
      <c r="E19" s="92"/>
      <c r="F19" s="101">
        <f>F20+F21+F24</f>
        <v>6516.400000000001</v>
      </c>
    </row>
    <row r="20" spans="1:6" ht="59.25" customHeight="1">
      <c r="A20" s="106" t="s">
        <v>66</v>
      </c>
      <c r="B20" s="103"/>
      <c r="C20" s="91" t="s">
        <v>175</v>
      </c>
      <c r="D20" s="100" t="s">
        <v>112</v>
      </c>
      <c r="E20" s="92">
        <v>100</v>
      </c>
      <c r="F20" s="101">
        <v>6120.6</v>
      </c>
    </row>
    <row r="21" spans="1:6" ht="30">
      <c r="A21" s="108" t="s">
        <v>70</v>
      </c>
      <c r="B21" s="103"/>
      <c r="C21" s="91" t="s">
        <v>175</v>
      </c>
      <c r="D21" s="100" t="s">
        <v>112</v>
      </c>
      <c r="E21" s="104" t="s">
        <v>71</v>
      </c>
      <c r="F21" s="101">
        <v>382.8</v>
      </c>
    </row>
    <row r="22" spans="1:6" ht="15" hidden="1">
      <c r="A22" s="108" t="s">
        <v>77</v>
      </c>
      <c r="B22" s="103"/>
      <c r="C22" s="91" t="s">
        <v>175</v>
      </c>
      <c r="D22" s="100" t="s">
        <v>79</v>
      </c>
      <c r="E22" s="104"/>
      <c r="F22" s="101" t="e">
        <f>F23</f>
        <v>#REF!</v>
      </c>
    </row>
    <row r="23" spans="1:6" ht="30" hidden="1">
      <c r="A23" s="108" t="s">
        <v>70</v>
      </c>
      <c r="B23" s="103"/>
      <c r="C23" s="91" t="s">
        <v>175</v>
      </c>
      <c r="D23" s="100" t="s">
        <v>79</v>
      </c>
      <c r="E23" s="104" t="s">
        <v>71</v>
      </c>
      <c r="F23" s="101" t="e">
        <f>#REF!</f>
        <v>#REF!</v>
      </c>
    </row>
    <row r="24" spans="1:6" ht="15">
      <c r="A24" s="108" t="s">
        <v>105</v>
      </c>
      <c r="B24" s="103"/>
      <c r="C24" s="91" t="s">
        <v>175</v>
      </c>
      <c r="D24" s="100" t="s">
        <v>112</v>
      </c>
      <c r="E24" s="104" t="s">
        <v>106</v>
      </c>
      <c r="F24" s="101">
        <v>13</v>
      </c>
    </row>
    <row r="25" spans="1:6" ht="42.75">
      <c r="A25" s="94" t="s">
        <v>13</v>
      </c>
      <c r="B25" s="109">
        <v>901</v>
      </c>
      <c r="C25" s="90" t="s">
        <v>176</v>
      </c>
      <c r="D25" s="110"/>
      <c r="E25" s="92"/>
      <c r="F25" s="93">
        <f>F26+F28</f>
        <v>1101.5</v>
      </c>
    </row>
    <row r="26" spans="1:6" ht="30">
      <c r="A26" s="111" t="s">
        <v>177</v>
      </c>
      <c r="B26" s="112"/>
      <c r="C26" s="91" t="s">
        <v>176</v>
      </c>
      <c r="D26" s="113" t="s">
        <v>117</v>
      </c>
      <c r="E26" s="92"/>
      <c r="F26" s="101">
        <f>F27</f>
        <v>153.8</v>
      </c>
    </row>
    <row r="27" spans="1:6" ht="15">
      <c r="A27" s="111" t="s">
        <v>178</v>
      </c>
      <c r="B27" s="112"/>
      <c r="C27" s="91" t="s">
        <v>176</v>
      </c>
      <c r="D27" s="113" t="s">
        <v>117</v>
      </c>
      <c r="E27" s="92">
        <v>500</v>
      </c>
      <c r="F27" s="101">
        <v>153.8</v>
      </c>
    </row>
    <row r="28" spans="1:6" ht="28.5">
      <c r="A28" s="114" t="s">
        <v>119</v>
      </c>
      <c r="B28" s="112"/>
      <c r="C28" s="91" t="s">
        <v>176</v>
      </c>
      <c r="D28" s="113" t="s">
        <v>120</v>
      </c>
      <c r="E28" s="92"/>
      <c r="F28" s="101">
        <f>F29</f>
        <v>947.7</v>
      </c>
    </row>
    <row r="29" spans="1:6" ht="15">
      <c r="A29" s="111" t="s">
        <v>178</v>
      </c>
      <c r="B29" s="112"/>
      <c r="C29" s="91" t="s">
        <v>176</v>
      </c>
      <c r="D29" s="113" t="s">
        <v>120</v>
      </c>
      <c r="E29" s="92">
        <v>500</v>
      </c>
      <c r="F29" s="101">
        <v>947.7</v>
      </c>
    </row>
    <row r="30" spans="1:6" ht="15">
      <c r="A30" s="94" t="s">
        <v>16</v>
      </c>
      <c r="B30" s="109">
        <v>901</v>
      </c>
      <c r="C30" s="110" t="s">
        <v>179</v>
      </c>
      <c r="D30" s="113"/>
      <c r="E30" s="92"/>
      <c r="F30" s="93">
        <f>F31</f>
        <v>5</v>
      </c>
    </row>
    <row r="31" spans="1:6" ht="28.5">
      <c r="A31" s="114" t="s">
        <v>247</v>
      </c>
      <c r="B31" s="115"/>
      <c r="C31" s="113" t="s">
        <v>179</v>
      </c>
      <c r="D31" s="116" t="s">
        <v>167</v>
      </c>
      <c r="E31" s="92"/>
      <c r="F31" s="101">
        <f>F33</f>
        <v>5</v>
      </c>
    </row>
    <row r="32" spans="1:6" ht="15">
      <c r="A32" s="114" t="s">
        <v>127</v>
      </c>
      <c r="B32" s="115"/>
      <c r="C32" s="113" t="s">
        <v>179</v>
      </c>
      <c r="D32" s="116" t="s">
        <v>128</v>
      </c>
      <c r="E32" s="92"/>
      <c r="F32" s="101">
        <f>F33</f>
        <v>5</v>
      </c>
    </row>
    <row r="33" spans="1:6" ht="15">
      <c r="A33" s="117" t="s">
        <v>105</v>
      </c>
      <c r="B33" s="115"/>
      <c r="C33" s="113" t="s">
        <v>179</v>
      </c>
      <c r="D33" s="118" t="s">
        <v>128</v>
      </c>
      <c r="E33" s="92">
        <v>800</v>
      </c>
      <c r="F33" s="101">
        <v>5</v>
      </c>
    </row>
    <row r="34" spans="1:6" ht="15" customHeight="1" hidden="1">
      <c r="A34" s="119" t="s">
        <v>14</v>
      </c>
      <c r="B34" s="120">
        <v>901</v>
      </c>
      <c r="C34" s="121" t="s">
        <v>180</v>
      </c>
      <c r="D34" s="113"/>
      <c r="E34" s="92"/>
      <c r="F34" s="93">
        <f>F35</f>
        <v>0</v>
      </c>
    </row>
    <row r="35" spans="1:6" ht="15" customHeight="1" hidden="1">
      <c r="A35" s="42" t="s">
        <v>143</v>
      </c>
      <c r="B35" s="23"/>
      <c r="C35" s="113" t="s">
        <v>180</v>
      </c>
      <c r="D35" s="110" t="s">
        <v>144</v>
      </c>
      <c r="E35" s="92"/>
      <c r="F35" s="93">
        <f>F36+F38</f>
        <v>0</v>
      </c>
    </row>
    <row r="36" spans="1:6" ht="30" customHeight="1" hidden="1">
      <c r="A36" s="42" t="s">
        <v>146</v>
      </c>
      <c r="B36" s="122"/>
      <c r="C36" s="123" t="s">
        <v>180</v>
      </c>
      <c r="D36" s="43" t="s">
        <v>181</v>
      </c>
      <c r="E36" s="92"/>
      <c r="F36" s="101">
        <f>F37</f>
        <v>0</v>
      </c>
    </row>
    <row r="37" spans="1:6" ht="15" customHeight="1" hidden="1">
      <c r="A37" s="124" t="s">
        <v>105</v>
      </c>
      <c r="B37" s="125"/>
      <c r="C37" s="126" t="s">
        <v>180</v>
      </c>
      <c r="D37" s="127" t="s">
        <v>181</v>
      </c>
      <c r="E37" s="128">
        <v>800</v>
      </c>
      <c r="F37" s="129"/>
    </row>
    <row r="38" spans="1:6" ht="30" customHeight="1" hidden="1">
      <c r="A38" s="42" t="s">
        <v>147</v>
      </c>
      <c r="B38" s="122"/>
      <c r="C38" s="130" t="s">
        <v>180</v>
      </c>
      <c r="D38" s="43" t="s">
        <v>182</v>
      </c>
      <c r="E38" s="7"/>
      <c r="F38" s="5">
        <f>F39</f>
        <v>0</v>
      </c>
    </row>
    <row r="39" spans="1:6" ht="15" customHeight="1" hidden="1">
      <c r="A39" s="42" t="s">
        <v>105</v>
      </c>
      <c r="B39" s="122"/>
      <c r="C39" s="130" t="s">
        <v>180</v>
      </c>
      <c r="D39" s="43" t="s">
        <v>182</v>
      </c>
      <c r="E39" s="7">
        <v>800</v>
      </c>
      <c r="F39" s="5"/>
    </row>
    <row r="40" spans="1:6" ht="15">
      <c r="A40" s="131" t="s">
        <v>18</v>
      </c>
      <c r="B40" s="132">
        <v>901</v>
      </c>
      <c r="C40" s="133" t="s">
        <v>183</v>
      </c>
      <c r="D40" s="134"/>
      <c r="E40" s="7"/>
      <c r="F40" s="6">
        <f>F41+F43+F45+F47</f>
        <v>19.3</v>
      </c>
    </row>
    <row r="41" spans="1:6" s="203" customFormat="1" ht="15" hidden="1">
      <c r="A41" s="197"/>
      <c r="B41" s="198"/>
      <c r="C41" s="199"/>
      <c r="D41" s="200"/>
      <c r="E41" s="201"/>
      <c r="F41" s="202"/>
    </row>
    <row r="42" spans="1:6" s="203" customFormat="1" ht="15" hidden="1">
      <c r="A42" s="204"/>
      <c r="B42" s="205"/>
      <c r="C42" s="206"/>
      <c r="D42" s="207"/>
      <c r="E42" s="208"/>
      <c r="F42" s="209"/>
    </row>
    <row r="43" spans="1:6" ht="28.5">
      <c r="A43" s="114" t="s">
        <v>111</v>
      </c>
      <c r="B43" s="99"/>
      <c r="C43" s="91" t="s">
        <v>183</v>
      </c>
      <c r="D43" s="113" t="s">
        <v>112</v>
      </c>
      <c r="E43" s="92"/>
      <c r="F43" s="101">
        <f>F44</f>
        <v>3</v>
      </c>
    </row>
    <row r="44" spans="1:6" ht="30" customHeight="1">
      <c r="A44" s="106" t="s">
        <v>70</v>
      </c>
      <c r="B44" s="115"/>
      <c r="C44" s="91" t="s">
        <v>183</v>
      </c>
      <c r="D44" s="113" t="s">
        <v>112</v>
      </c>
      <c r="E44" s="92">
        <v>200</v>
      </c>
      <c r="F44" s="101">
        <v>3</v>
      </c>
    </row>
    <row r="45" spans="1:6" ht="42.75">
      <c r="A45" s="114" t="s">
        <v>123</v>
      </c>
      <c r="B45" s="115"/>
      <c r="C45" s="91" t="s">
        <v>183</v>
      </c>
      <c r="D45" s="113" t="s">
        <v>124</v>
      </c>
      <c r="E45" s="92"/>
      <c r="F45" s="101">
        <f>F46</f>
        <v>15.6</v>
      </c>
    </row>
    <row r="46" spans="1:6" ht="30">
      <c r="A46" s="117" t="s">
        <v>242</v>
      </c>
      <c r="B46" s="115"/>
      <c r="C46" s="91" t="s">
        <v>183</v>
      </c>
      <c r="D46" s="113" t="s">
        <v>124</v>
      </c>
      <c r="E46" s="92">
        <v>200</v>
      </c>
      <c r="F46" s="101">
        <v>15.6</v>
      </c>
    </row>
    <row r="47" spans="1:6" ht="28.5">
      <c r="A47" s="114" t="s">
        <v>248</v>
      </c>
      <c r="B47" s="115"/>
      <c r="C47" s="91" t="s">
        <v>183</v>
      </c>
      <c r="D47" s="113" t="s">
        <v>137</v>
      </c>
      <c r="E47" s="92"/>
      <c r="F47" s="101">
        <f>F48</f>
        <v>0.7</v>
      </c>
    </row>
    <row r="48" spans="1:6" ht="96" customHeight="1">
      <c r="A48" s="138" t="s">
        <v>138</v>
      </c>
      <c r="B48" s="139"/>
      <c r="C48" s="91" t="s">
        <v>183</v>
      </c>
      <c r="D48" s="113" t="s">
        <v>139</v>
      </c>
      <c r="E48" s="92"/>
      <c r="F48" s="101">
        <f>F49</f>
        <v>0.7</v>
      </c>
    </row>
    <row r="49" spans="1:6" ht="30">
      <c r="A49" s="106" t="s">
        <v>70</v>
      </c>
      <c r="B49" s="139"/>
      <c r="C49" s="91" t="s">
        <v>183</v>
      </c>
      <c r="D49" s="113" t="s">
        <v>139</v>
      </c>
      <c r="E49" s="92">
        <v>200</v>
      </c>
      <c r="F49" s="101">
        <v>0.7</v>
      </c>
    </row>
    <row r="50" spans="1:6" ht="15">
      <c r="A50" s="94" t="s">
        <v>20</v>
      </c>
      <c r="B50" s="141" t="s">
        <v>173</v>
      </c>
      <c r="C50" s="90" t="s">
        <v>184</v>
      </c>
      <c r="D50" s="113"/>
      <c r="E50" s="92"/>
      <c r="F50" s="93">
        <f>F51</f>
        <v>206.3</v>
      </c>
    </row>
    <row r="51" spans="1:6" ht="15">
      <c r="A51" s="94" t="s">
        <v>22</v>
      </c>
      <c r="B51" s="142">
        <v>901</v>
      </c>
      <c r="C51" s="90" t="s">
        <v>185</v>
      </c>
      <c r="D51" s="91"/>
      <c r="E51" s="92"/>
      <c r="F51" s="93">
        <f>F52</f>
        <v>206.3</v>
      </c>
    </row>
    <row r="52" spans="1:6" ht="28.5">
      <c r="A52" s="94" t="s">
        <v>246</v>
      </c>
      <c r="B52" s="142"/>
      <c r="C52" s="90" t="s">
        <v>185</v>
      </c>
      <c r="D52" s="113" t="s">
        <v>137</v>
      </c>
      <c r="E52" s="92"/>
      <c r="F52" s="93">
        <f>F53</f>
        <v>206.3</v>
      </c>
    </row>
    <row r="53" spans="1:6" ht="45">
      <c r="A53" s="143" t="s">
        <v>244</v>
      </c>
      <c r="B53" s="139"/>
      <c r="C53" s="91" t="s">
        <v>185</v>
      </c>
      <c r="D53" s="144" t="s">
        <v>140</v>
      </c>
      <c r="E53" s="92"/>
      <c r="F53" s="101">
        <f>F54+F55</f>
        <v>206.3</v>
      </c>
    </row>
    <row r="54" spans="1:6" ht="75">
      <c r="A54" s="145" t="s">
        <v>66</v>
      </c>
      <c r="B54" s="139"/>
      <c r="C54" s="91" t="s">
        <v>185</v>
      </c>
      <c r="D54" s="144" t="s">
        <v>140</v>
      </c>
      <c r="E54" s="92">
        <v>100</v>
      </c>
      <c r="F54" s="101">
        <v>199</v>
      </c>
    </row>
    <row r="55" spans="1:6" ht="32.25" customHeight="1">
      <c r="A55" s="145" t="s">
        <v>70</v>
      </c>
      <c r="B55" s="139"/>
      <c r="C55" s="91" t="s">
        <v>185</v>
      </c>
      <c r="D55" s="144" t="s">
        <v>140</v>
      </c>
      <c r="E55" s="92">
        <v>200</v>
      </c>
      <c r="F55" s="101">
        <v>7.3</v>
      </c>
    </row>
    <row r="56" spans="1:6" ht="28.5">
      <c r="A56" s="94" t="s">
        <v>24</v>
      </c>
      <c r="B56" s="141" t="s">
        <v>173</v>
      </c>
      <c r="C56" s="90" t="s">
        <v>186</v>
      </c>
      <c r="D56" s="91"/>
      <c r="E56" s="92"/>
      <c r="F56" s="93">
        <f>F57+F67</f>
        <v>1029.2</v>
      </c>
    </row>
    <row r="57" spans="1:6" ht="42.75">
      <c r="A57" s="114" t="s">
        <v>53</v>
      </c>
      <c r="B57" s="142">
        <v>901</v>
      </c>
      <c r="C57" s="90" t="s">
        <v>187</v>
      </c>
      <c r="D57" s="90"/>
      <c r="E57" s="146"/>
      <c r="F57" s="93">
        <f>F58</f>
        <v>1028.7</v>
      </c>
    </row>
    <row r="58" spans="1:6" ht="57">
      <c r="A58" s="94" t="s">
        <v>62</v>
      </c>
      <c r="B58" s="142"/>
      <c r="C58" s="90" t="s">
        <v>187</v>
      </c>
      <c r="D58" s="110"/>
      <c r="E58" s="146"/>
      <c r="F58" s="93">
        <f>F59+F61+F63+F65</f>
        <v>1028.7</v>
      </c>
    </row>
    <row r="59" spans="1:6" ht="15">
      <c r="A59" s="145" t="s">
        <v>64</v>
      </c>
      <c r="B59" s="139"/>
      <c r="C59" s="91" t="s">
        <v>187</v>
      </c>
      <c r="D59" s="113" t="s">
        <v>65</v>
      </c>
      <c r="E59" s="92"/>
      <c r="F59" s="101">
        <f>F60</f>
        <v>1003.9</v>
      </c>
    </row>
    <row r="60" spans="1:6" ht="60" customHeight="1">
      <c r="A60" s="106" t="s">
        <v>66</v>
      </c>
      <c r="B60" s="139"/>
      <c r="C60" s="91" t="s">
        <v>187</v>
      </c>
      <c r="D60" s="113" t="s">
        <v>65</v>
      </c>
      <c r="E60" s="92">
        <v>100</v>
      </c>
      <c r="F60" s="101">
        <v>1003.9</v>
      </c>
    </row>
    <row r="61" spans="1:6" ht="39.75" customHeight="1">
      <c r="A61" s="169" t="s">
        <v>68</v>
      </c>
      <c r="B61" s="139"/>
      <c r="C61" s="91" t="s">
        <v>187</v>
      </c>
      <c r="D61" s="113" t="s">
        <v>69</v>
      </c>
      <c r="E61" s="92"/>
      <c r="F61" s="101">
        <f>F62</f>
        <v>22</v>
      </c>
    </row>
    <row r="62" spans="1:6" ht="30" customHeight="1">
      <c r="A62" s="106" t="s">
        <v>70</v>
      </c>
      <c r="B62" s="139"/>
      <c r="C62" s="91" t="s">
        <v>187</v>
      </c>
      <c r="D62" s="113" t="s">
        <v>69</v>
      </c>
      <c r="E62" s="92">
        <v>200</v>
      </c>
      <c r="F62" s="101">
        <v>22</v>
      </c>
    </row>
    <row r="63" spans="1:6" ht="30">
      <c r="A63" s="106" t="s">
        <v>157</v>
      </c>
      <c r="B63" s="139"/>
      <c r="C63" s="91" t="s">
        <v>187</v>
      </c>
      <c r="D63" s="113" t="s">
        <v>72</v>
      </c>
      <c r="E63" s="128"/>
      <c r="F63" s="129">
        <f>F64</f>
        <v>1.3</v>
      </c>
    </row>
    <row r="64" spans="1:6" ht="28.5" customHeight="1">
      <c r="A64" s="106" t="s">
        <v>70</v>
      </c>
      <c r="B64" s="139"/>
      <c r="C64" s="91" t="s">
        <v>187</v>
      </c>
      <c r="D64" s="113" t="s">
        <v>72</v>
      </c>
      <c r="E64" s="122">
        <v>200</v>
      </c>
      <c r="F64" s="5">
        <v>1.3</v>
      </c>
    </row>
    <row r="65" spans="1:6" ht="33" customHeight="1">
      <c r="A65" s="108" t="s">
        <v>156</v>
      </c>
      <c r="B65" s="148"/>
      <c r="C65" s="149" t="s">
        <v>187</v>
      </c>
      <c r="D65" s="100" t="s">
        <v>73</v>
      </c>
      <c r="E65" s="92"/>
      <c r="F65" s="150">
        <f>F66</f>
        <v>1.5</v>
      </c>
    </row>
    <row r="66" spans="1:6" ht="29.25" customHeight="1">
      <c r="A66" s="170" t="s">
        <v>70</v>
      </c>
      <c r="B66" s="148"/>
      <c r="C66" s="149" t="s">
        <v>187</v>
      </c>
      <c r="D66" s="100" t="s">
        <v>73</v>
      </c>
      <c r="E66" s="92">
        <v>200</v>
      </c>
      <c r="F66" s="101">
        <v>1.5</v>
      </c>
    </row>
    <row r="67" spans="1:6" ht="28.5">
      <c r="A67" s="114" t="s">
        <v>27</v>
      </c>
      <c r="B67" s="142">
        <v>901</v>
      </c>
      <c r="C67" s="110" t="s">
        <v>188</v>
      </c>
      <c r="D67" s="113"/>
      <c r="E67" s="92"/>
      <c r="F67" s="93">
        <f>F68</f>
        <v>0.5</v>
      </c>
    </row>
    <row r="68" spans="1:6" ht="57">
      <c r="A68" s="114" t="s">
        <v>249</v>
      </c>
      <c r="B68" s="142"/>
      <c r="C68" s="113" t="s">
        <v>188</v>
      </c>
      <c r="D68" s="151" t="s">
        <v>250</v>
      </c>
      <c r="E68" s="92"/>
      <c r="F68" s="93">
        <f>F69</f>
        <v>0.5</v>
      </c>
    </row>
    <row r="69" spans="1:6" ht="60">
      <c r="A69" s="147" t="s">
        <v>160</v>
      </c>
      <c r="B69" s="142"/>
      <c r="C69" s="113" t="s">
        <v>188</v>
      </c>
      <c r="D69" s="113" t="s">
        <v>75</v>
      </c>
      <c r="E69" s="92"/>
      <c r="F69" s="101">
        <f>F70</f>
        <v>0.5</v>
      </c>
    </row>
    <row r="70" spans="1:6" ht="30">
      <c r="A70" s="145" t="s">
        <v>70</v>
      </c>
      <c r="B70" s="139"/>
      <c r="C70" s="113" t="s">
        <v>188</v>
      </c>
      <c r="D70" s="113" t="s">
        <v>75</v>
      </c>
      <c r="E70" s="92">
        <v>200</v>
      </c>
      <c r="F70" s="101">
        <v>0.5</v>
      </c>
    </row>
    <row r="71" spans="1:6" ht="15">
      <c r="A71" s="94" t="s">
        <v>29</v>
      </c>
      <c r="B71" s="142">
        <v>901</v>
      </c>
      <c r="C71" s="90" t="s">
        <v>189</v>
      </c>
      <c r="D71" s="91"/>
      <c r="E71" s="92"/>
      <c r="F71" s="93">
        <f>F72+F77</f>
        <v>2750.6</v>
      </c>
    </row>
    <row r="72" spans="1:6" ht="15">
      <c r="A72" s="152" t="s">
        <v>31</v>
      </c>
      <c r="B72" s="142">
        <v>901</v>
      </c>
      <c r="C72" s="90" t="s">
        <v>190</v>
      </c>
      <c r="D72" s="91"/>
      <c r="E72" s="92"/>
      <c r="F72" s="93">
        <f>F73</f>
        <v>64.5</v>
      </c>
    </row>
    <row r="73" spans="1:6" ht="29.25" customHeight="1">
      <c r="A73" s="114" t="s">
        <v>246</v>
      </c>
      <c r="B73" s="142"/>
      <c r="C73" s="90" t="s">
        <v>190</v>
      </c>
      <c r="D73" s="151" t="s">
        <v>137</v>
      </c>
      <c r="E73" s="92"/>
      <c r="F73" s="93">
        <f>F74</f>
        <v>64.5</v>
      </c>
    </row>
    <row r="74" spans="1:6" ht="48" customHeight="1">
      <c r="A74" s="143" t="s">
        <v>191</v>
      </c>
      <c r="B74" s="153"/>
      <c r="C74" s="91" t="s">
        <v>190</v>
      </c>
      <c r="D74" s="113" t="s">
        <v>142</v>
      </c>
      <c r="E74" s="154"/>
      <c r="F74" s="101">
        <f>F75+F76</f>
        <v>64.5</v>
      </c>
    </row>
    <row r="75" spans="1:6" ht="63" customHeight="1">
      <c r="A75" s="145" t="s">
        <v>66</v>
      </c>
      <c r="B75" s="155"/>
      <c r="C75" s="91" t="s">
        <v>190</v>
      </c>
      <c r="D75" s="113" t="s">
        <v>142</v>
      </c>
      <c r="E75" s="136" t="s">
        <v>67</v>
      </c>
      <c r="F75" s="101">
        <v>60.7</v>
      </c>
    </row>
    <row r="76" spans="1:6" ht="30">
      <c r="A76" s="145" t="s">
        <v>70</v>
      </c>
      <c r="B76" s="155"/>
      <c r="C76" s="91" t="s">
        <v>190</v>
      </c>
      <c r="D76" s="113" t="s">
        <v>142</v>
      </c>
      <c r="E76" s="136" t="s">
        <v>71</v>
      </c>
      <c r="F76" s="101">
        <v>3.8</v>
      </c>
    </row>
    <row r="77" spans="1:6" ht="15">
      <c r="A77" s="94" t="s">
        <v>33</v>
      </c>
      <c r="B77" s="156" t="s">
        <v>173</v>
      </c>
      <c r="C77" s="90" t="s">
        <v>192</v>
      </c>
      <c r="D77" s="113"/>
      <c r="E77" s="136"/>
      <c r="F77" s="93">
        <f>F78</f>
        <v>2686.1</v>
      </c>
    </row>
    <row r="78" spans="1:6" ht="59.25" customHeight="1">
      <c r="A78" s="157" t="s">
        <v>193</v>
      </c>
      <c r="B78" s="155"/>
      <c r="C78" s="91" t="s">
        <v>192</v>
      </c>
      <c r="D78" s="113" t="s">
        <v>81</v>
      </c>
      <c r="E78" s="136"/>
      <c r="F78" s="101">
        <f>F79+F81+F83+F85</f>
        <v>2686.1</v>
      </c>
    </row>
    <row r="79" spans="1:6" ht="15">
      <c r="A79" s="145" t="s">
        <v>82</v>
      </c>
      <c r="B79" s="115"/>
      <c r="C79" s="91" t="s">
        <v>192</v>
      </c>
      <c r="D79" s="158" t="s">
        <v>83</v>
      </c>
      <c r="E79" s="136"/>
      <c r="F79" s="101">
        <f>F80</f>
        <v>300</v>
      </c>
    </row>
    <row r="80" spans="1:6" ht="31.5" customHeight="1">
      <c r="A80" s="106" t="s">
        <v>70</v>
      </c>
      <c r="B80" s="115"/>
      <c r="C80" s="91" t="s">
        <v>192</v>
      </c>
      <c r="D80" s="158" t="s">
        <v>83</v>
      </c>
      <c r="E80" s="136" t="s">
        <v>71</v>
      </c>
      <c r="F80" s="101">
        <v>300</v>
      </c>
    </row>
    <row r="81" spans="1:6" ht="30">
      <c r="A81" s="145" t="s">
        <v>84</v>
      </c>
      <c r="B81" s="139"/>
      <c r="C81" s="91" t="s">
        <v>192</v>
      </c>
      <c r="D81" s="158" t="s">
        <v>85</v>
      </c>
      <c r="E81" s="92"/>
      <c r="F81" s="101">
        <f>F82</f>
        <v>160</v>
      </c>
    </row>
    <row r="82" spans="1:6" ht="33" customHeight="1">
      <c r="A82" s="106" t="s">
        <v>70</v>
      </c>
      <c r="B82" s="139"/>
      <c r="C82" s="91" t="s">
        <v>192</v>
      </c>
      <c r="D82" s="158" t="s">
        <v>85</v>
      </c>
      <c r="E82" s="92">
        <v>200</v>
      </c>
      <c r="F82" s="101">
        <v>160</v>
      </c>
    </row>
    <row r="83" spans="1:6" ht="31.5" customHeight="1">
      <c r="A83" s="106" t="s">
        <v>86</v>
      </c>
      <c r="B83" s="139"/>
      <c r="C83" s="91" t="s">
        <v>192</v>
      </c>
      <c r="D83" s="159" t="s">
        <v>87</v>
      </c>
      <c r="E83" s="92"/>
      <c r="F83" s="101">
        <v>2148.4</v>
      </c>
    </row>
    <row r="84" spans="1:6" ht="30.75" customHeight="1">
      <c r="A84" s="106" t="s">
        <v>70</v>
      </c>
      <c r="B84" s="139"/>
      <c r="C84" s="91" t="s">
        <v>192</v>
      </c>
      <c r="D84" s="159" t="s">
        <v>87</v>
      </c>
      <c r="E84" s="92">
        <v>200</v>
      </c>
      <c r="F84" s="101">
        <v>90</v>
      </c>
    </row>
    <row r="85" spans="1:6" ht="15">
      <c r="A85" s="106" t="s">
        <v>88</v>
      </c>
      <c r="B85" s="139"/>
      <c r="C85" s="91" t="s">
        <v>192</v>
      </c>
      <c r="D85" s="113" t="s">
        <v>260</v>
      </c>
      <c r="E85" s="92"/>
      <c r="F85" s="140">
        <f>F86</f>
        <v>77.7</v>
      </c>
    </row>
    <row r="86" spans="1:6" ht="28.5" customHeight="1">
      <c r="A86" s="106" t="s">
        <v>70</v>
      </c>
      <c r="B86" s="139"/>
      <c r="C86" s="91" t="s">
        <v>192</v>
      </c>
      <c r="D86" s="113" t="s">
        <v>260</v>
      </c>
      <c r="E86" s="92">
        <v>200</v>
      </c>
      <c r="F86" s="140">
        <v>77.7</v>
      </c>
    </row>
    <row r="87" spans="1:6" ht="15">
      <c r="A87" s="94" t="s">
        <v>35</v>
      </c>
      <c r="B87" s="142">
        <v>901</v>
      </c>
      <c r="C87" s="90" t="s">
        <v>194</v>
      </c>
      <c r="D87" s="91"/>
      <c r="E87" s="92"/>
      <c r="F87" s="93">
        <f>F88</f>
        <v>57</v>
      </c>
    </row>
    <row r="88" spans="1:6" ht="15">
      <c r="A88" s="94" t="s">
        <v>37</v>
      </c>
      <c r="B88" s="142">
        <v>901</v>
      </c>
      <c r="C88" s="90" t="s">
        <v>195</v>
      </c>
      <c r="D88" s="110"/>
      <c r="E88" s="92"/>
      <c r="F88" s="93">
        <f>F89</f>
        <v>57</v>
      </c>
    </row>
    <row r="89" spans="1:6" ht="45">
      <c r="A89" s="106" t="s">
        <v>90</v>
      </c>
      <c r="B89" s="139"/>
      <c r="C89" s="91" t="s">
        <v>195</v>
      </c>
      <c r="D89" s="113" t="s">
        <v>91</v>
      </c>
      <c r="E89" s="92"/>
      <c r="F89" s="101">
        <f>F90+F92+F94+F96+F98</f>
        <v>57</v>
      </c>
    </row>
    <row r="90" spans="1:6" ht="30">
      <c r="A90" s="106" t="s">
        <v>92</v>
      </c>
      <c r="B90" s="139"/>
      <c r="C90" s="91" t="s">
        <v>195</v>
      </c>
      <c r="D90" s="158" t="s">
        <v>93</v>
      </c>
      <c r="E90" s="92"/>
      <c r="F90" s="101">
        <f>F91</f>
        <v>5</v>
      </c>
    </row>
    <row r="91" spans="1:6" ht="30" customHeight="1">
      <c r="A91" s="106" t="s">
        <v>70</v>
      </c>
      <c r="B91" s="139"/>
      <c r="C91" s="91" t="s">
        <v>195</v>
      </c>
      <c r="D91" s="158" t="s">
        <v>93</v>
      </c>
      <c r="E91" s="92">
        <v>200</v>
      </c>
      <c r="F91" s="101">
        <v>5</v>
      </c>
    </row>
    <row r="92" spans="1:6" ht="30">
      <c r="A92" s="145" t="s">
        <v>94</v>
      </c>
      <c r="B92" s="139"/>
      <c r="C92" s="91" t="s">
        <v>195</v>
      </c>
      <c r="D92" s="158" t="s">
        <v>95</v>
      </c>
      <c r="E92" s="92"/>
      <c r="F92" s="101">
        <f>F93</f>
        <v>16</v>
      </c>
    </row>
    <row r="93" spans="1:6" ht="29.25" customHeight="1">
      <c r="A93" s="106" t="s">
        <v>70</v>
      </c>
      <c r="B93" s="139"/>
      <c r="C93" s="91" t="s">
        <v>195</v>
      </c>
      <c r="D93" s="158" t="s">
        <v>95</v>
      </c>
      <c r="E93" s="92">
        <v>200</v>
      </c>
      <c r="F93" s="101">
        <v>16</v>
      </c>
    </row>
    <row r="94" spans="1:6" ht="30">
      <c r="A94" s="145" t="s">
        <v>96</v>
      </c>
      <c r="B94" s="137"/>
      <c r="C94" s="91" t="s">
        <v>195</v>
      </c>
      <c r="D94" s="160" t="s">
        <v>97</v>
      </c>
      <c r="E94" s="92"/>
      <c r="F94" s="101">
        <f>F95</f>
        <v>2</v>
      </c>
    </row>
    <row r="95" spans="1:6" ht="28.5" customHeight="1">
      <c r="A95" s="106" t="s">
        <v>70</v>
      </c>
      <c r="B95" s="137"/>
      <c r="C95" s="91" t="s">
        <v>195</v>
      </c>
      <c r="D95" s="160" t="s">
        <v>97</v>
      </c>
      <c r="E95" s="92">
        <v>200</v>
      </c>
      <c r="F95" s="101">
        <v>2</v>
      </c>
    </row>
    <row r="96" spans="1:6" ht="45">
      <c r="A96" s="161" t="s">
        <v>98</v>
      </c>
      <c r="B96" s="162"/>
      <c r="C96" s="91" t="s">
        <v>195</v>
      </c>
      <c r="D96" s="160" t="s">
        <v>99</v>
      </c>
      <c r="E96" s="92"/>
      <c r="F96" s="101">
        <f>F97</f>
        <v>9</v>
      </c>
    </row>
    <row r="97" spans="1:6" ht="27" customHeight="1">
      <c r="A97" s="106" t="s">
        <v>70</v>
      </c>
      <c r="B97" s="162"/>
      <c r="C97" s="91" t="s">
        <v>195</v>
      </c>
      <c r="D97" s="160" t="s">
        <v>99</v>
      </c>
      <c r="E97" s="92">
        <v>200</v>
      </c>
      <c r="F97" s="101">
        <v>9</v>
      </c>
    </row>
    <row r="98" spans="1:6" ht="30">
      <c r="A98" s="161" t="s">
        <v>162</v>
      </c>
      <c r="B98" s="162"/>
      <c r="C98" s="91" t="s">
        <v>195</v>
      </c>
      <c r="D98" s="160" t="s">
        <v>163</v>
      </c>
      <c r="E98" s="92"/>
      <c r="F98" s="101">
        <f>F99</f>
        <v>25</v>
      </c>
    </row>
    <row r="99" spans="1:6" ht="30.75" customHeight="1">
      <c r="A99" s="106" t="s">
        <v>70</v>
      </c>
      <c r="B99" s="162"/>
      <c r="C99" s="91" t="s">
        <v>195</v>
      </c>
      <c r="D99" s="160" t="s">
        <v>163</v>
      </c>
      <c r="E99" s="92">
        <v>200</v>
      </c>
      <c r="F99" s="101">
        <v>25</v>
      </c>
    </row>
    <row r="100" spans="1:6" ht="15">
      <c r="A100" s="94" t="s">
        <v>39</v>
      </c>
      <c r="B100" s="142">
        <v>901</v>
      </c>
      <c r="C100" s="142" t="s">
        <v>196</v>
      </c>
      <c r="D100" s="113"/>
      <c r="E100" s="92"/>
      <c r="F100" s="93">
        <f>F101</f>
        <v>4171.3</v>
      </c>
    </row>
    <row r="101" spans="1:6" ht="15">
      <c r="A101" s="94" t="s">
        <v>41</v>
      </c>
      <c r="B101" s="142">
        <v>901</v>
      </c>
      <c r="C101" s="90" t="s">
        <v>197</v>
      </c>
      <c r="D101" s="113"/>
      <c r="E101" s="92"/>
      <c r="F101" s="93">
        <f>F102</f>
        <v>4171.3</v>
      </c>
    </row>
    <row r="102" spans="1:6" ht="58.5" customHeight="1">
      <c r="A102" s="106" t="s">
        <v>100</v>
      </c>
      <c r="B102" s="139"/>
      <c r="C102" s="91" t="s">
        <v>197</v>
      </c>
      <c r="D102" s="113" t="s">
        <v>101</v>
      </c>
      <c r="E102" s="92"/>
      <c r="F102" s="101">
        <f>F103</f>
        <v>4171.3</v>
      </c>
    </row>
    <row r="103" spans="1:6" ht="70.5" customHeight="1">
      <c r="A103" s="163" t="s">
        <v>164</v>
      </c>
      <c r="B103" s="139"/>
      <c r="C103" s="91" t="s">
        <v>197</v>
      </c>
      <c r="D103" s="151" t="s">
        <v>204</v>
      </c>
      <c r="E103" s="92"/>
      <c r="F103" s="101">
        <f>F104</f>
        <v>4171.3</v>
      </c>
    </row>
    <row r="104" spans="1:6" ht="28.5">
      <c r="A104" s="114" t="s">
        <v>243</v>
      </c>
      <c r="B104" s="139"/>
      <c r="C104" s="91" t="s">
        <v>197</v>
      </c>
      <c r="D104" s="113" t="s">
        <v>165</v>
      </c>
      <c r="E104" s="92"/>
      <c r="F104" s="101">
        <f>F105</f>
        <v>4171.3</v>
      </c>
    </row>
    <row r="105" spans="1:6" ht="30.75" customHeight="1">
      <c r="A105" s="164" t="s">
        <v>166</v>
      </c>
      <c r="B105" s="139"/>
      <c r="C105" s="91" t="s">
        <v>197</v>
      </c>
      <c r="D105" s="113" t="s">
        <v>165</v>
      </c>
      <c r="E105" s="92"/>
      <c r="F105" s="101">
        <f>F106+F107+F108+F109</f>
        <v>4171.3</v>
      </c>
    </row>
    <row r="106" spans="1:6" ht="57.75" customHeight="1">
      <c r="A106" s="106" t="s">
        <v>66</v>
      </c>
      <c r="B106" s="139"/>
      <c r="C106" s="91" t="s">
        <v>197</v>
      </c>
      <c r="D106" s="113" t="s">
        <v>165</v>
      </c>
      <c r="E106" s="92">
        <v>100</v>
      </c>
      <c r="F106" s="101">
        <v>2952.9</v>
      </c>
    </row>
    <row r="107" spans="1:6" ht="30">
      <c r="A107" s="106" t="s">
        <v>70</v>
      </c>
      <c r="B107" s="139"/>
      <c r="C107" s="91" t="s">
        <v>197</v>
      </c>
      <c r="D107" s="113" t="s">
        <v>165</v>
      </c>
      <c r="E107" s="92">
        <v>200</v>
      </c>
      <c r="F107" s="101">
        <v>810.9</v>
      </c>
    </row>
    <row r="108" spans="1:6" ht="15">
      <c r="A108" s="189" t="s">
        <v>105</v>
      </c>
      <c r="B108" s="190"/>
      <c r="C108" s="191" t="s">
        <v>197</v>
      </c>
      <c r="D108" s="192" t="s">
        <v>165</v>
      </c>
      <c r="E108" s="128">
        <v>800</v>
      </c>
      <c r="F108" s="129">
        <v>3.4</v>
      </c>
    </row>
    <row r="109" spans="1:6" ht="28.5">
      <c r="A109" s="187" t="s">
        <v>122</v>
      </c>
      <c r="B109" s="85" t="s">
        <v>173</v>
      </c>
      <c r="C109" s="85" t="s">
        <v>42</v>
      </c>
      <c r="D109" s="85" t="s">
        <v>261</v>
      </c>
      <c r="E109" s="195"/>
      <c r="F109" s="6">
        <f>F110</f>
        <v>404.1</v>
      </c>
    </row>
    <row r="110" spans="1:6" ht="30">
      <c r="A110" s="188" t="s">
        <v>242</v>
      </c>
      <c r="B110" s="196"/>
      <c r="C110" s="27" t="s">
        <v>42</v>
      </c>
      <c r="D110" s="27" t="s">
        <v>261</v>
      </c>
      <c r="E110" s="7">
        <v>200</v>
      </c>
      <c r="F110" s="5">
        <v>404.1</v>
      </c>
    </row>
    <row r="111" spans="1:6" ht="15">
      <c r="A111" s="193" t="s">
        <v>43</v>
      </c>
      <c r="B111" s="142">
        <v>901</v>
      </c>
      <c r="C111" s="142" t="s">
        <v>198</v>
      </c>
      <c r="D111" s="135"/>
      <c r="E111" s="92"/>
      <c r="F111" s="194">
        <f>F112</f>
        <v>354.1</v>
      </c>
    </row>
    <row r="112" spans="1:6" ht="15">
      <c r="A112" s="94" t="s">
        <v>45</v>
      </c>
      <c r="B112" s="142">
        <v>901</v>
      </c>
      <c r="C112" s="90" t="s">
        <v>199</v>
      </c>
      <c r="D112" s="113"/>
      <c r="E112" s="92"/>
      <c r="F112" s="93">
        <f>F113</f>
        <v>354.1</v>
      </c>
    </row>
    <row r="113" spans="1:18" ht="42.75">
      <c r="A113" s="114" t="s">
        <v>251</v>
      </c>
      <c r="B113" s="139"/>
      <c r="C113" s="91" t="s">
        <v>199</v>
      </c>
      <c r="D113" s="113" t="s">
        <v>168</v>
      </c>
      <c r="E113" s="92"/>
      <c r="F113" s="101">
        <f>F114</f>
        <v>354.1</v>
      </c>
      <c r="M113" s="210"/>
      <c r="N113" s="210"/>
      <c r="O113" s="210"/>
      <c r="P113" s="210"/>
      <c r="Q113" s="210"/>
      <c r="R113" s="210"/>
    </row>
    <row r="114" spans="1:18" ht="46.5" customHeight="1">
      <c r="A114" s="145" t="s">
        <v>169</v>
      </c>
      <c r="B114" s="139"/>
      <c r="C114" s="91" t="s">
        <v>199</v>
      </c>
      <c r="D114" s="113" t="s">
        <v>133</v>
      </c>
      <c r="E114" s="92"/>
      <c r="F114" s="101">
        <f>F115</f>
        <v>354.1</v>
      </c>
      <c r="M114" s="210"/>
      <c r="N114" s="210"/>
      <c r="O114" s="210"/>
      <c r="P114" s="210"/>
      <c r="Q114" s="211"/>
      <c r="R114" s="212"/>
    </row>
    <row r="115" spans="1:18" ht="21" customHeight="1">
      <c r="A115" s="165" t="s">
        <v>134</v>
      </c>
      <c r="B115" s="139"/>
      <c r="C115" s="91" t="s">
        <v>199</v>
      </c>
      <c r="D115" s="113" t="s">
        <v>133</v>
      </c>
      <c r="E115" s="92">
        <v>300</v>
      </c>
      <c r="F115" s="101">
        <v>354.1</v>
      </c>
      <c r="M115" s="213"/>
      <c r="N115" s="213"/>
      <c r="O115" s="213"/>
      <c r="P115" s="213"/>
      <c r="Q115" s="213"/>
      <c r="R115" s="214"/>
    </row>
    <row r="116" spans="1:18" ht="28.5">
      <c r="A116" s="152" t="s">
        <v>203</v>
      </c>
      <c r="B116" s="142">
        <v>901</v>
      </c>
      <c r="C116" s="90" t="s">
        <v>205</v>
      </c>
      <c r="D116" s="113"/>
      <c r="E116" s="92"/>
      <c r="F116" s="93">
        <f>F117</f>
        <v>0.2</v>
      </c>
      <c r="M116" s="210"/>
      <c r="N116" s="210"/>
      <c r="O116" s="210"/>
      <c r="P116" s="210"/>
      <c r="Q116" s="210"/>
      <c r="R116" s="210"/>
    </row>
    <row r="117" spans="1:6" ht="32.25" customHeight="1">
      <c r="A117" s="94" t="s">
        <v>149</v>
      </c>
      <c r="B117" s="142">
        <v>901</v>
      </c>
      <c r="C117" s="90" t="s">
        <v>200</v>
      </c>
      <c r="D117" s="113"/>
      <c r="E117" s="92"/>
      <c r="F117" s="93">
        <f>F118</f>
        <v>0.2</v>
      </c>
    </row>
    <row r="118" spans="1:6" ht="20.25" customHeight="1">
      <c r="A118" s="94" t="s">
        <v>245</v>
      </c>
      <c r="B118" s="142">
        <v>901</v>
      </c>
      <c r="C118" s="90" t="s">
        <v>201</v>
      </c>
      <c r="D118" s="110" t="s">
        <v>148</v>
      </c>
      <c r="E118" s="146"/>
      <c r="F118" s="93">
        <f>F119</f>
        <v>0.2</v>
      </c>
    </row>
    <row r="119" spans="1:6" ht="19.5" customHeight="1">
      <c r="A119" s="145" t="s">
        <v>149</v>
      </c>
      <c r="B119" s="139">
        <v>901</v>
      </c>
      <c r="C119" s="91" t="s">
        <v>201</v>
      </c>
      <c r="D119" s="113" t="s">
        <v>150</v>
      </c>
      <c r="E119" s="92"/>
      <c r="F119" s="101">
        <f>F120</f>
        <v>0.2</v>
      </c>
    </row>
    <row r="120" spans="1:6" ht="29.25" customHeight="1">
      <c r="A120" s="145" t="s">
        <v>151</v>
      </c>
      <c r="B120" s="139"/>
      <c r="C120" s="91" t="s">
        <v>201</v>
      </c>
      <c r="D120" s="113" t="s">
        <v>150</v>
      </c>
      <c r="E120" s="92">
        <v>700</v>
      </c>
      <c r="F120" s="101">
        <v>0.2</v>
      </c>
    </row>
    <row r="121" spans="1:6" ht="15">
      <c r="A121" s="166" t="s">
        <v>153</v>
      </c>
      <c r="B121" s="167"/>
      <c r="C121" s="168" t="s">
        <v>154</v>
      </c>
      <c r="D121" s="113" t="s">
        <v>154</v>
      </c>
      <c r="E121" s="136" t="s">
        <v>154</v>
      </c>
      <c r="F121" s="93">
        <f>F11</f>
        <v>17533.1</v>
      </c>
    </row>
    <row r="123" spans="1:4" ht="15">
      <c r="A123" s="230" t="s">
        <v>2</v>
      </c>
      <c r="B123" s="230"/>
      <c r="C123" s="230"/>
      <c r="D123" s="230"/>
    </row>
    <row r="124" spans="1:4" ht="15">
      <c r="A124" s="15" t="s">
        <v>3</v>
      </c>
      <c r="B124" s="15"/>
      <c r="C124" s="15"/>
      <c r="D124" s="15"/>
    </row>
  </sheetData>
  <sheetProtection/>
  <mergeCells count="12">
    <mergeCell ref="C8:C9"/>
    <mergeCell ref="E8:E9"/>
    <mergeCell ref="F8:F9"/>
    <mergeCell ref="B8:B9"/>
    <mergeCell ref="D8:D9"/>
    <mergeCell ref="A123:D123"/>
    <mergeCell ref="D1:F1"/>
    <mergeCell ref="D2:F2"/>
    <mergeCell ref="D3:F3"/>
    <mergeCell ref="D4:F4"/>
    <mergeCell ref="A6:F6"/>
    <mergeCell ref="A8:A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K9" sqref="J9:K9"/>
    </sheetView>
  </sheetViews>
  <sheetFormatPr defaultColWidth="9.00390625" defaultRowHeight="12.75"/>
  <cols>
    <col min="1" max="1" width="47.875" style="0" customWidth="1"/>
    <col min="2" max="2" width="28.375" style="0" customWidth="1"/>
    <col min="3" max="3" width="16.875" style="0" customWidth="1"/>
  </cols>
  <sheetData>
    <row r="1" spans="1:3" ht="15.75">
      <c r="A1" s="32"/>
      <c r="B1" s="255" t="s">
        <v>254</v>
      </c>
      <c r="C1" s="255"/>
    </row>
    <row r="2" spans="1:3" ht="15.75">
      <c r="A2" s="33"/>
      <c r="B2" s="255" t="s">
        <v>206</v>
      </c>
      <c r="C2" s="255"/>
    </row>
    <row r="3" spans="2:3" ht="15.75">
      <c r="B3" s="255" t="s">
        <v>262</v>
      </c>
      <c r="C3" s="255"/>
    </row>
    <row r="4" spans="1:3" ht="15.75">
      <c r="A4" s="34"/>
      <c r="B4" s="255" t="s">
        <v>266</v>
      </c>
      <c r="C4" s="255"/>
    </row>
    <row r="5" spans="2:3" ht="15.75">
      <c r="B5" s="256"/>
      <c r="C5" s="256"/>
    </row>
    <row r="6" spans="1:3" ht="12.75">
      <c r="A6" s="35"/>
      <c r="B6" s="35"/>
      <c r="C6" s="35"/>
    </row>
    <row r="7" spans="1:3" ht="14.25">
      <c r="A7" s="253" t="s">
        <v>207</v>
      </c>
      <c r="B7" s="253"/>
      <c r="C7" s="253"/>
    </row>
    <row r="8" spans="1:3" ht="14.25">
      <c r="A8" s="252" t="s">
        <v>208</v>
      </c>
      <c r="B8" s="252"/>
      <c r="C8" s="252"/>
    </row>
    <row r="9" spans="1:3" ht="14.25">
      <c r="A9" s="253" t="s">
        <v>239</v>
      </c>
      <c r="B9" s="253"/>
      <c r="C9" s="253"/>
    </row>
    <row r="10" spans="1:3" ht="15.75">
      <c r="A10" s="36"/>
      <c r="B10" s="36"/>
      <c r="C10" s="1"/>
    </row>
    <row r="11" spans="1:3" ht="28.5">
      <c r="A11" s="47" t="s">
        <v>0</v>
      </c>
      <c r="B11" s="47" t="s">
        <v>209</v>
      </c>
      <c r="C11" s="185" t="s">
        <v>210</v>
      </c>
    </row>
    <row r="12" spans="1:3" ht="29.25">
      <c r="A12" s="182" t="s">
        <v>211</v>
      </c>
      <c r="B12" s="183" t="s">
        <v>255</v>
      </c>
      <c r="C12" s="184">
        <v>2112.5</v>
      </c>
    </row>
    <row r="13" spans="1:3" ht="29.25">
      <c r="A13" s="82" t="s">
        <v>212</v>
      </c>
      <c r="B13" s="178" t="s">
        <v>213</v>
      </c>
      <c r="C13" s="177">
        <v>54.1</v>
      </c>
    </row>
    <row r="14" spans="1:3" ht="31.5" customHeight="1">
      <c r="A14" s="82" t="s">
        <v>214</v>
      </c>
      <c r="B14" s="179" t="s">
        <v>215</v>
      </c>
      <c r="C14" s="38">
        <v>54.1</v>
      </c>
    </row>
    <row r="15" spans="1:3" ht="45">
      <c r="A15" s="83" t="s">
        <v>216</v>
      </c>
      <c r="B15" s="179" t="s">
        <v>217</v>
      </c>
      <c r="C15" s="38">
        <v>54.1</v>
      </c>
    </row>
    <row r="16" spans="1:3" ht="32.25" customHeight="1">
      <c r="A16" s="83" t="s">
        <v>218</v>
      </c>
      <c r="B16" s="179" t="s">
        <v>219</v>
      </c>
      <c r="C16" s="38">
        <v>0</v>
      </c>
    </row>
    <row r="17" spans="1:3" ht="45">
      <c r="A17" s="83" t="s">
        <v>220</v>
      </c>
      <c r="B17" s="179" t="s">
        <v>221</v>
      </c>
      <c r="C17" s="38">
        <v>0</v>
      </c>
    </row>
    <row r="18" spans="1:3" ht="30.75" customHeight="1">
      <c r="A18" s="83" t="s">
        <v>222</v>
      </c>
      <c r="B18" s="178" t="s">
        <v>223</v>
      </c>
      <c r="C18" s="177">
        <v>2058.4</v>
      </c>
    </row>
    <row r="19" spans="1:3" ht="15.75">
      <c r="A19" s="82" t="s">
        <v>224</v>
      </c>
      <c r="B19" s="179" t="s">
        <v>225</v>
      </c>
      <c r="C19" s="38">
        <v>-15474.7</v>
      </c>
    </row>
    <row r="20" spans="1:3" ht="15.75">
      <c r="A20" s="83" t="s">
        <v>226</v>
      </c>
      <c r="B20" s="179" t="s">
        <v>227</v>
      </c>
      <c r="C20" s="38">
        <v>-15474.7</v>
      </c>
    </row>
    <row r="21" spans="1:3" ht="30">
      <c r="A21" s="83" t="s">
        <v>228</v>
      </c>
      <c r="B21" s="179" t="s">
        <v>229</v>
      </c>
      <c r="C21" s="38">
        <v>-15474.7</v>
      </c>
    </row>
    <row r="22" spans="1:3" ht="30">
      <c r="A22" s="83" t="s">
        <v>230</v>
      </c>
      <c r="B22" s="179" t="s">
        <v>231</v>
      </c>
      <c r="C22" s="38">
        <v>-15474.7</v>
      </c>
    </row>
    <row r="23" spans="1:3" ht="15.75">
      <c r="A23" s="83" t="s">
        <v>232</v>
      </c>
      <c r="B23" s="176" t="s">
        <v>234</v>
      </c>
      <c r="C23" s="38">
        <v>17533.1</v>
      </c>
    </row>
    <row r="24" spans="1:3" ht="15.75">
      <c r="A24" s="83" t="s">
        <v>233</v>
      </c>
      <c r="B24" s="179" t="s">
        <v>236</v>
      </c>
      <c r="C24" s="38">
        <v>17533.1</v>
      </c>
    </row>
    <row r="25" spans="1:3" ht="30">
      <c r="A25" s="22" t="s">
        <v>235</v>
      </c>
      <c r="B25" s="180" t="s">
        <v>238</v>
      </c>
      <c r="C25" s="38">
        <v>17533.1</v>
      </c>
    </row>
    <row r="26" spans="1:3" ht="30">
      <c r="A26" s="83" t="s">
        <v>237</v>
      </c>
      <c r="B26" s="181" t="s">
        <v>240</v>
      </c>
      <c r="C26" s="38">
        <v>17533.1</v>
      </c>
    </row>
    <row r="27" spans="1:3" ht="15.75">
      <c r="A27" s="34"/>
      <c r="B27" s="37"/>
      <c r="C27" s="35"/>
    </row>
    <row r="28" spans="1:3" ht="15.75">
      <c r="A28" s="254"/>
      <c r="B28" s="254"/>
      <c r="C28" s="1"/>
    </row>
    <row r="29" spans="1:4" ht="15">
      <c r="A29" s="230" t="s">
        <v>2</v>
      </c>
      <c r="B29" s="230"/>
      <c r="C29" s="230"/>
      <c r="D29" s="230"/>
    </row>
    <row r="30" spans="1:4" ht="15">
      <c r="A30" s="15" t="s">
        <v>3</v>
      </c>
      <c r="B30" s="15"/>
      <c r="C30" s="15"/>
      <c r="D30" s="15"/>
    </row>
  </sheetData>
  <sheetProtection/>
  <mergeCells count="10">
    <mergeCell ref="A8:C8"/>
    <mergeCell ref="A9:C9"/>
    <mergeCell ref="A28:B28"/>
    <mergeCell ref="A29:D29"/>
    <mergeCell ref="B1:C1"/>
    <mergeCell ref="B2:C2"/>
    <mergeCell ref="B3:C3"/>
    <mergeCell ref="B4:C4"/>
    <mergeCell ref="B5:C5"/>
    <mergeCell ref="A7:C7"/>
  </mergeCells>
  <printOptions/>
  <pageMargins left="0.31496062992125984" right="0.196850393700787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Белугина Наталья Леоновна</dc:creator>
  <cp:keywords/>
  <dc:description/>
  <cp:lastModifiedBy>инспектор</cp:lastModifiedBy>
  <cp:lastPrinted>2023-02-15T04:15:50Z</cp:lastPrinted>
  <dcterms:created xsi:type="dcterms:W3CDTF">2004-09-17T04:50:22Z</dcterms:created>
  <dcterms:modified xsi:type="dcterms:W3CDTF">2023-02-28T08:19:47Z</dcterms:modified>
  <cp:category/>
  <cp:version/>
  <cp:contentType/>
  <cp:contentStatus/>
</cp:coreProperties>
</file>